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OPĆENJA_WEB_godišnja\PROSJECI_zap,plaće,nezap\Saopcenje_ Prosjeci2025_u 2026_27.02\"/>
    </mc:Choice>
  </mc:AlternateContent>
  <bookViews>
    <workbookView xWindow="-20" yWindow="-20" windowWidth="14400" windowHeight="11030" firstSheet="3" activeTab="3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  <sheet name="Zap_Opcine_KD" sheetId="7" r:id="rId5"/>
    <sheet name="Zap_kreat.kult.indust." sheetId="5" r:id="rId6"/>
    <sheet name="%Zap_TehnInten u PrerInd" sheetId="6" r:id="rId7"/>
  </sheets>
  <externalReferences>
    <externalReference r:id="rId8"/>
  </externalReferences>
  <definedNames>
    <definedName name="_4.16._Рађања__умирања_и_бракови">'[1]Lista tabela'!#REF!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7" l="1"/>
  <c r="C9" i="7"/>
  <c r="C10" i="7" l="1"/>
  <c r="C159" i="7" l="1"/>
  <c r="D159" i="7"/>
  <c r="C160" i="7"/>
  <c r="D160" i="7"/>
  <c r="C36" i="7" l="1"/>
  <c r="C37" i="7"/>
  <c r="K9" i="7"/>
  <c r="U293" i="7" l="1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U259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C148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C147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U9" i="7"/>
  <c r="T9" i="7"/>
  <c r="S9" i="7"/>
  <c r="R9" i="7"/>
  <c r="Q9" i="7"/>
  <c r="P9" i="7"/>
  <c r="O9" i="7"/>
  <c r="N9" i="7"/>
  <c r="M9" i="7"/>
  <c r="L9" i="7"/>
  <c r="I9" i="7"/>
  <c r="H9" i="7"/>
  <c r="G9" i="7"/>
  <c r="F9" i="7"/>
  <c r="E9" i="7"/>
  <c r="D9" i="7"/>
  <c r="E6" i="3" l="1"/>
  <c r="D6" i="3"/>
  <c r="C236" i="2" l="1"/>
  <c r="D236" i="2"/>
  <c r="C295" i="2"/>
  <c r="D295" i="2"/>
  <c r="C350" i="2"/>
  <c r="D350" i="2"/>
  <c r="C410" i="2"/>
  <c r="D410" i="2"/>
  <c r="C467" i="2"/>
  <c r="D467" i="2"/>
  <c r="C526" i="2"/>
  <c r="D526" i="2"/>
  <c r="E8" i="1" l="1"/>
  <c r="D8" i="1"/>
  <c r="D173" i="2" l="1"/>
  <c r="C173" i="2"/>
  <c r="D116" i="2"/>
  <c r="C116" i="2"/>
  <c r="D61" i="2"/>
  <c r="C61" i="2"/>
  <c r="D6" i="2"/>
  <c r="C6" i="2"/>
  <c r="E5" i="4" l="1"/>
  <c r="D5" i="4"/>
  <c r="C109" i="1" l="1"/>
  <c r="D109" i="1"/>
  <c r="E109" i="1"/>
  <c r="B109" i="1"/>
  <c r="C98" i="1"/>
  <c r="D98" i="1"/>
  <c r="E98" i="1"/>
  <c r="B98" i="1"/>
  <c r="C92" i="1"/>
  <c r="D92" i="1"/>
  <c r="E92" i="1"/>
  <c r="B92" i="1"/>
  <c r="C81" i="1"/>
  <c r="D81" i="1"/>
  <c r="E81" i="1"/>
  <c r="B81" i="1"/>
  <c r="C67" i="1"/>
  <c r="D67" i="1"/>
  <c r="E67" i="1"/>
  <c r="B67" i="1"/>
  <c r="C62" i="1"/>
  <c r="D62" i="1"/>
  <c r="E62" i="1"/>
  <c r="B62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B8" i="1"/>
  <c r="E6" i="1" l="1"/>
  <c r="D6" i="1"/>
</calcChain>
</file>

<file path=xl/sharedStrings.xml><?xml version="1.0" encoding="utf-8"?>
<sst xmlns="http://schemas.openxmlformats.org/spreadsheetml/2006/main" count="1783" uniqueCount="409">
  <si>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</si>
  <si>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</si>
  <si>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</si>
  <si>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</si>
  <si>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</si>
  <si>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</si>
  <si>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</si>
  <si>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</si>
  <si>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</si>
  <si>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</si>
  <si>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</si>
  <si>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</si>
  <si>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</si>
  <si>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</si>
  <si>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</si>
  <si>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</si>
  <si>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</si>
  <si>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</si>
  <si>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</si>
  <si>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</si>
  <si>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</si>
  <si>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</si>
  <si>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</si>
  <si>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</si>
  <si>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</si>
  <si>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</si>
  <si>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</si>
  <si>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</si>
  <si>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</si>
  <si>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</si>
  <si>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</si>
  <si>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</si>
  <si>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</si>
  <si>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</si>
  <si>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</si>
  <si>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</si>
  <si>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</si>
  <si>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</si>
  <si>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</si>
  <si>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</si>
  <si>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</si>
  <si>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</si>
  <si>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</si>
  <si>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</si>
  <si>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</si>
  <si>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</si>
  <si>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</si>
  <si>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</si>
  <si>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</si>
  <si>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</si>
  <si>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</si>
  <si>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</si>
  <si>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</si>
  <si>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</si>
  <si>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</si>
  <si>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</si>
  <si>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</si>
  <si>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</si>
  <si>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</si>
  <si>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</si>
  <si>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</si>
  <si>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</si>
  <si>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</si>
  <si>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</si>
  <si>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</si>
  <si>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</si>
  <si>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</si>
  <si>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</si>
  <si>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</si>
  <si>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</si>
  <si>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</si>
  <si>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</si>
  <si>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</si>
  <si>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</si>
  <si>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</si>
  <si>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</si>
  <si>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</si>
  <si>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</si>
  <si>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</si>
  <si>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</si>
  <si>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</si>
  <si>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</si>
  <si>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</si>
  <si>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</si>
  <si>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</si>
  <si>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</si>
  <si>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</si>
  <si>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</si>
  <si>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</si>
  <si>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</si>
  <si>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</si>
  <si>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</si>
  <si>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</si>
  <si>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</si>
  <si>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</si>
  <si>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</si>
  <si>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</si>
  <si>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</si>
  <si>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</si>
  <si>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</si>
  <si>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</si>
  <si>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</si>
  <si>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</si>
  <si>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</si>
  <si>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</si>
  <si>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</si>
  <si>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</si>
  <si>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</si>
  <si>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</si>
  <si>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</si>
  <si>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</si>
  <si>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</si>
  <si>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</si>
  <si>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</si>
  <si>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</si>
  <si>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</si>
  <si>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</si>
  <si>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</si>
  <si>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</si>
  <si>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</si>
  <si>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</si>
  <si>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</si>
  <si>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</si>
  <si>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</si>
  <si>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</si>
  <si>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</si>
  <si>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</si>
  <si>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</si>
  <si>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</si>
  <si>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</si>
  <si>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</si>
  <si>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</si>
  <si>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</si>
  <si>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</si>
  <si>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</si>
  <si>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</si>
  <si>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</si>
  <si>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</si>
  <si>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</si>
  <si>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</si>
  <si>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</si>
  <si>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</si>
  <si>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</si>
  <si>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</si>
  <si>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</si>
  <si>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</si>
  <si>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</si>
  <si>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</si>
  <si>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</si>
  <si>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</si>
  <si>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</si>
  <si>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</si>
  <si>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</si>
  <si>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</si>
  <si>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</si>
  <si>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</si>
  <si>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</si>
  <si>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</si>
  <si>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</si>
  <si>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</si>
  <si>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</si>
  <si>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</si>
  <si>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</si>
  <si>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</si>
  <si>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</si>
  <si>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</si>
  <si>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</si>
  <si>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</si>
  <si>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</si>
  <si>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</si>
  <si>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</si>
  <si>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</si>
  <si>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</si>
  <si>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</si>
  <si>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</si>
  <si>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</si>
  <si>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</si>
  <si>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</si>
  <si>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</si>
  <si>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</si>
  <si>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</si>
  <si>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</si>
  <si>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</si>
  <si>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</si>
  <si>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</si>
  <si>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</si>
  <si>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</si>
  <si>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</si>
  <si>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</si>
  <si>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</si>
  <si>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</si>
  <si>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</si>
  <si>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</si>
  <si>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</si>
  <si>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</si>
  <si>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</si>
  <si>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</si>
  <si>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</si>
  <si>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</si>
  <si>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</si>
  <si>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</si>
  <si>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</si>
  <si>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</si>
  <si>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</si>
  <si>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</si>
  <si>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</si>
  <si>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</si>
  <si>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</si>
  <si>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</si>
  <si>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</si>
  <si>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</si>
  <si>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</si>
  <si>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</si>
  <si>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</si>
  <si>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</si>
  <si>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</si>
  <si>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</si>
  <si>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</si>
  <si>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</si>
  <si>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</si>
  <si>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</si>
  <si>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</si>
  <si>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</si>
  <si>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</si>
  <si>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</si>
  <si>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</si>
  <si>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</si>
  <si>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</si>
  <si>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</si>
  <si>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</si>
  <si>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</si>
  <si>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</si>
  <si>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</si>
  <si>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</si>
  <si>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</si>
  <si>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</si>
  <si>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</si>
  <si>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</si>
  <si>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</si>
  <si>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</si>
  <si>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</si>
  <si>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</si>
  <si>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</si>
  <si>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</si>
  <si>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</si>
  <si>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</si>
  <si>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</si>
  <si>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</si>
  <si>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</si>
  <si>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</si>
  <si>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</si>
  <si>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</si>
  <si>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</si>
  <si>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</si>
  <si>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</si>
  <si>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</si>
  <si>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</si>
  <si>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</si>
  <si>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</si>
  <si>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</si>
  <si>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</si>
  <si>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</si>
  <si>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</si>
  <si>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</si>
  <si>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Kalesija</t>
  </si>
  <si>
    <t>Kladanj</t>
  </si>
  <si>
    <t>Sapna</t>
  </si>
  <si>
    <t>Teočak</t>
  </si>
  <si>
    <t>Grad Tuzla</t>
  </si>
  <si>
    <t>Domaljevac-Šamac</t>
  </si>
  <si>
    <t>Odžak</t>
  </si>
  <si>
    <t>Grad Bihać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</si>
  <si>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</si>
  <si>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</si>
  <si>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</si>
  <si>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</si>
  <si>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</si>
  <si>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</si>
  <si>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</si>
  <si>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</si>
  <si>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</si>
  <si>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</si>
  <si>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</si>
  <si>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Kakanj</t>
  </si>
  <si>
    <t>Maglaj</t>
  </si>
  <si>
    <t>Olovo</t>
  </si>
  <si>
    <t>Tešanj</t>
  </si>
  <si>
    <t>Usora</t>
  </si>
  <si>
    <t>Vareš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</si>
  <si>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</si>
  <si>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</si>
  <si>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</si>
  <si>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</si>
  <si>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</si>
  <si>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</si>
  <si>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</si>
  <si>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</si>
  <si>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</si>
  <si>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</si>
  <si>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</si>
  <si>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</si>
  <si>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</si>
  <si>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</si>
  <si>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</si>
  <si>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</si>
  <si>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</si>
  <si>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</si>
  <si>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</si>
  <si>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Jablanica</t>
  </si>
  <si>
    <t>Grad Mostar</t>
  </si>
  <si>
    <t>Neum</t>
  </si>
  <si>
    <t>Prozor</t>
  </si>
  <si>
    <t>Ravno</t>
  </si>
  <si>
    <t>Grude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</si>
  <si>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</si>
  <si>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</si>
  <si>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</si>
  <si>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</si>
  <si>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</si>
  <si>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</si>
  <si>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</si>
  <si>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</si>
  <si>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</si>
  <si>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</si>
  <si>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</si>
  <si>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</si>
  <si>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</si>
  <si>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</si>
  <si>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</si>
  <si>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</si>
  <si>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</si>
  <si>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</si>
  <si>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</si>
  <si>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</si>
  <si>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</si>
  <si>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</si>
  <si>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</si>
  <si>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</si>
  <si>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</si>
  <si>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</si>
  <si>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</si>
  <si>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</si>
  <si>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</si>
  <si>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</si>
  <si>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</si>
  <si>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</si>
  <si>
    <t>Grad Gračanica</t>
  </si>
  <si>
    <t>Grad Gradačac</t>
  </si>
  <si>
    <t>Grad Srebrenik</t>
  </si>
  <si>
    <t>Grad Živinice</t>
  </si>
  <si>
    <t>Grad Visoko</t>
  </si>
  <si>
    <t>Grad Čapljina</t>
  </si>
  <si>
    <t>Grad Ljubuški</t>
  </si>
  <si>
    <t>%</t>
  </si>
  <si>
    <r>
      <rPr>
        <b/>
        <sz val="9"/>
        <color theme="1"/>
        <rFont val="Arial Narrow"/>
        <family val="2"/>
      </rPr>
      <t>Srednje visoko tehnološki intenzivne djelatnosti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Medium high technology intensive activities</t>
    </r>
  </si>
  <si>
    <r>
      <rPr>
        <b/>
        <sz val="9"/>
        <color theme="1"/>
        <rFont val="Arial Narrow"/>
        <family val="2"/>
      </rPr>
      <t xml:space="preserve">Klasifikacija djelatnosti KD BiH 2020
</t>
    </r>
    <r>
      <rPr>
        <i/>
        <sz val="9"/>
        <color theme="1"/>
        <rFont val="Arial Narrow"/>
        <family val="2"/>
      </rPr>
      <t>Classification of activities of KD BiH 2020</t>
    </r>
  </si>
  <si>
    <r>
      <rPr>
        <b/>
        <sz val="9"/>
        <color theme="1"/>
        <rFont val="Arial Narrow"/>
        <family val="2"/>
      </rPr>
      <t>Sektor srednje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medium high-tech intensive activity includes:</t>
    </r>
  </si>
  <si>
    <r>
      <rPr>
        <b/>
        <sz val="9"/>
        <color theme="1"/>
        <rFont val="Arial Narrow"/>
        <family val="2"/>
      </rPr>
      <t>Sektor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high technology intensive activities includes:</t>
    </r>
  </si>
  <si>
    <r>
      <rPr>
        <b/>
        <sz val="9"/>
        <color theme="1"/>
        <rFont val="Arial Narrow"/>
        <family val="2"/>
      </rPr>
      <t>C20 Proizvodnja kemikalija i kemijskih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chemicals and chemical products</t>
    </r>
  </si>
  <si>
    <r>
      <rPr>
        <b/>
        <sz val="9"/>
        <color theme="1"/>
        <rFont val="Arial Narrow"/>
        <family val="2"/>
      </rPr>
      <t>C27 Proizvodnja električne opreme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electrical equipment</t>
    </r>
  </si>
  <si>
    <r>
      <rPr>
        <b/>
        <sz val="9"/>
        <color theme="1"/>
        <rFont val="Arial Narrow"/>
        <family val="2"/>
      </rPr>
      <t>C28 Proizvodnja strojeva i uređaja, d. n.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machinery and equipment nec. n.</t>
    </r>
  </si>
  <si>
    <r>
      <rPr>
        <b/>
        <sz val="9"/>
        <color theme="1"/>
        <rFont val="Arial Narrow"/>
        <family val="2"/>
      </rPr>
      <t>C29 Proizvodnja motornih vozila, prikolica i poluprikolica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motor vehicles, trailers and semi - trailers</t>
    </r>
  </si>
  <si>
    <r>
      <rPr>
        <b/>
        <sz val="9"/>
        <color theme="1"/>
        <rFont val="Arial Narrow"/>
        <family val="2"/>
      </rPr>
      <t>C30 Proizvodnja ostalih prijevoznih sredstava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other transport equipment</t>
    </r>
  </si>
  <si>
    <r>
      <rPr>
        <b/>
        <sz val="9"/>
        <color theme="1"/>
        <rFont val="Arial Narrow"/>
        <family val="2"/>
      </rPr>
      <t>C21 Proizvodnja osnovnih farmaceutskih proizvoda i farmaceutskih pripravaka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basic pharmaceutical products and pharmaceutical preparations</t>
    </r>
  </si>
  <si>
    <r>
      <rPr>
        <b/>
        <sz val="9"/>
        <color theme="1"/>
        <rFont val="Arial Narrow"/>
        <family val="2"/>
      </rPr>
      <t>C26 Proizvodnja računala te elektroničkih i optičkih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computers and electronic and optical products</t>
    </r>
  </si>
  <si>
    <r>
      <rPr>
        <b/>
        <sz val="9"/>
        <color theme="1"/>
        <rFont val="Arial Narrow"/>
        <family val="2"/>
      </rPr>
      <t xml:space="preserve">Visoko tehnološki intenzivne djelatnosti    </t>
    </r>
    <r>
      <rPr>
        <sz val="9"/>
        <color theme="1"/>
        <rFont val="Arial Narrow"/>
        <family val="2"/>
      </rPr>
      <t xml:space="preserve">    
</t>
    </r>
    <r>
      <rPr>
        <i/>
        <sz val="9"/>
        <color theme="1"/>
        <rFont val="Arial Narrow"/>
        <family val="2"/>
      </rPr>
      <t>Highly technology intensive activities</t>
    </r>
  </si>
  <si>
    <r>
      <t>Zapadnohercegovački kanton/</t>
    </r>
    <r>
      <rPr>
        <i/>
        <sz val="9"/>
        <color theme="1"/>
        <rFont val="Arial Narrow"/>
        <family val="2"/>
      </rPr>
      <t>canton</t>
    </r>
  </si>
  <si>
    <t xml:space="preserve"> -</t>
  </si>
  <si>
    <r>
      <rPr>
        <b/>
        <sz val="9"/>
        <rFont val="Arial Narrow"/>
        <family val="2"/>
        <charset val="238"/>
      </rPr>
      <t>Općine</t>
    </r>
    <r>
      <rPr>
        <i/>
        <sz val="9"/>
        <rFont val="Arial Narrow"/>
        <family val="2"/>
        <charset val="238"/>
      </rPr>
      <t>/Municipalities</t>
    </r>
  </si>
  <si>
    <r>
      <rPr>
        <b/>
        <sz val="9"/>
        <color theme="1"/>
        <rFont val="Arial Narrow"/>
        <family val="2"/>
        <charset val="238"/>
      </rPr>
      <t>Spol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Sex</t>
    </r>
  </si>
  <si>
    <t>Područja djelatnosti KD BiH 2010</t>
  </si>
  <si>
    <r>
      <t xml:space="preserve">  Federacija BiH/</t>
    </r>
    <r>
      <rPr>
        <i/>
        <sz val="9"/>
        <rFont val="Arial Narrow"/>
        <family val="2"/>
        <charset val="238"/>
      </rPr>
      <t>Federation of BiH</t>
    </r>
  </si>
  <si>
    <r>
      <t>svega/</t>
    </r>
    <r>
      <rPr>
        <sz val="9"/>
        <rFont val="Arial Narrow"/>
        <family val="2"/>
        <charset val="238"/>
      </rPr>
      <t>all</t>
    </r>
  </si>
  <si>
    <r>
      <t>žene/</t>
    </r>
    <r>
      <rPr>
        <i/>
        <sz val="9"/>
        <rFont val="Arial Narrow"/>
        <family val="2"/>
        <charset val="238"/>
      </rPr>
      <t>women</t>
    </r>
  </si>
  <si>
    <t xml:space="preserve">  Unsko-sanski kanton</t>
  </si>
  <si>
    <t xml:space="preserve">  Kanton Posavski</t>
  </si>
  <si>
    <t xml:space="preserve">  Tuzlanski kanton</t>
  </si>
  <si>
    <t xml:space="preserve">  Zeničko-dobojski kanton</t>
  </si>
  <si>
    <t xml:space="preserve">  Bosansko-podrinjski kanton</t>
  </si>
  <si>
    <t xml:space="preserve">  Srednjobosanski kanton</t>
  </si>
  <si>
    <t xml:space="preserve">  Hercegovačko-neretvanski kanton</t>
  </si>
  <si>
    <t xml:space="preserve">  Zapadnohercegovački kanton</t>
  </si>
  <si>
    <t xml:space="preserve">  Kanton Sarajevo</t>
  </si>
  <si>
    <t xml:space="preserve">  Kanton 10</t>
  </si>
  <si>
    <t>1. ZAPOSLENOST, NEZAPOSLENOST I PLAĆE U FEDERACIJI BiH PO KANTONIMA, 2025.</t>
  </si>
  <si>
    <t>EMPLOYMENT, UNEMPLOYMENT AND WAGES IN FEDERATION OF BiH BY CANTONS, 2025</t>
  </si>
  <si>
    <r>
      <t>Broj nezaposlenih,
stanje 31.12. 2025.</t>
    </r>
    <r>
      <rPr>
        <b/>
        <vertAlign val="superscript"/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>Number of unemployed, situation 31.12. 2025</t>
    </r>
  </si>
  <si>
    <t>2. ZAPOSLENOST I PLAĆE U FEDERACIJI BiH PO PODRUČJIMA I OBLASTIMA DJELATNOSTI KD BiH 2010, 2025.</t>
  </si>
  <si>
    <t>EMPLOYMENT AND WAGES IN FEDERATION OF BiH BY KD BiH 2010, 2025</t>
  </si>
  <si>
    <t>EMPLOYMENT AND WAGES IN FEDERATION OF BiH BY CANTONS AND BY KD BiH 2010, 2025</t>
  </si>
  <si>
    <t>3. ZAPOSLENOST I PLAĆE U FEDERACIJI BiH PO KANTONIMA I PODRUČJIMA DJELATNOSTI KD BiH 2010, 2025.</t>
  </si>
  <si>
    <t>4. ZAPOSLENOST, NEZAPOSLENOST I PLAĆE U FEDERACIJI BiH PO KANTONIMA I OPĆINAMA, 2025.</t>
  </si>
  <si>
    <t>EMPLOYMENT, UNEMPLOYMENT AND WAGES IN FEDERATION OF BiH BY CANTONS AND MUNICIPALITIES, 2025</t>
  </si>
  <si>
    <r>
      <t>Broj nezaposlenih,
stanje, 31.12. 2025.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2025</t>
    </r>
  </si>
  <si>
    <r>
      <t xml:space="preserve">6. Broj zaposlenih u kreativnim i kulturnim industrijama, 2025.
    </t>
    </r>
    <r>
      <rPr>
        <i/>
        <sz val="9"/>
        <color theme="1"/>
        <rFont val="Arial Narrow"/>
        <family val="2"/>
      </rPr>
      <t>Number of employees in creative and cultural industries, 2025</t>
    </r>
  </si>
  <si>
    <t>7. Udio zaposlenih u industrijskim oblastima srednje visoke i visoke tehnološke intenzivnosti u ukupno zaposlenim u prerađivačkoj industriji, 2025.</t>
  </si>
  <si>
    <t xml:space="preserve">   Share of employees in industrial areas of medium highand high technological intensity in the total number of employees in the manufacturing industry, 2025</t>
  </si>
  <si>
    <t>Grad Bosanska Krupa</t>
  </si>
  <si>
    <t>Grad Orašje</t>
  </si>
  <si>
    <t>Doboj - Istok</t>
  </si>
  <si>
    <t>Grad Lukavac</t>
  </si>
  <si>
    <t>Doboj - Jug</t>
  </si>
  <si>
    <t>Grad Zavidovići</t>
  </si>
  <si>
    <t>Gornji Vakuf - Uskoplje</t>
  </si>
  <si>
    <t>Grad Novi Travnik</t>
  </si>
  <si>
    <t>Grad Konjic</t>
  </si>
  <si>
    <t>Grad Stolac</t>
  </si>
  <si>
    <t>5. ZAPOSLENOST  U FEDERACIJI BiH PO OPĆINAMA I PODRUČJIMA DJELATNOSTI KD BiH 2010, 2025.</t>
  </si>
  <si>
    <t>EMPLOYMENT IN FEDERATION OF BiH BY MUNICIPALITIES AND BY KD BiH 2010,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</si>
</sst>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0" tint="-4.9989318521683403E-2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249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7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19" fillId="0" borderId="0" xfId="0" applyFont="1"/>
    <xf numFmtId="49" fontId="6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 wrapText="1"/>
    </xf>
    <xf numFmtId="49" fontId="14" fillId="0" borderId="0" xfId="3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/>
    <xf numFmtId="3" fontId="20" fillId="0" borderId="0" xfId="0" applyNumberFormat="1" applyFont="1"/>
    <xf numFmtId="164" fontId="20" fillId="0" borderId="0" xfId="0" applyNumberFormat="1" applyFont="1"/>
    <xf numFmtId="0" fontId="22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2" fontId="21" fillId="0" borderId="0" xfId="0" applyNumberFormat="1" applyFont="1" applyBorder="1" applyAlignment="1">
      <alignment wrapText="1"/>
    </xf>
    <xf numFmtId="2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vertical="top" wrapText="1"/>
    </xf>
    <xf numFmtId="2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24" fillId="0" borderId="0" xfId="0" applyFont="1"/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3" fontId="6" fillId="0" borderId="0" xfId="0" applyNumberFormat="1" applyFont="1" applyBorder="1"/>
    <xf numFmtId="2" fontId="6" fillId="0" borderId="0" xfId="0" applyNumberFormat="1" applyFont="1" applyAlignment="1">
      <alignment vertical="top"/>
    </xf>
    <xf numFmtId="3" fontId="6" fillId="0" borderId="0" xfId="0" applyNumberFormat="1" applyFont="1" applyBorder="1" applyAlignment="1">
      <alignment horizontal="right" vertical="top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6" fillId="0" borderId="0" xfId="4" applyNumberFormat="1" applyFont="1" applyAlignment="1">
      <alignment horizontal="right" vertical="top"/>
    </xf>
    <xf numFmtId="0" fontId="9" fillId="0" borderId="0" xfId="0" applyFont="1" applyFill="1" applyAlignment="1"/>
    <xf numFmtId="0" fontId="6" fillId="0" borderId="0" xfId="0" applyFont="1" applyFill="1"/>
    <xf numFmtId="0" fontId="7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28" fillId="0" borderId="10" xfId="7" applyFont="1" applyFill="1" applyBorder="1" applyAlignment="1">
      <alignment horizontal="center" vertical="center" wrapText="1"/>
    </xf>
    <xf numFmtId="0" fontId="28" fillId="0" borderId="7" xfId="7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7" xfId="0" applyFont="1" applyFill="1" applyBorder="1"/>
    <xf numFmtId="0" fontId="6" fillId="0" borderId="9" xfId="0" applyFont="1" applyFill="1" applyBorder="1"/>
    <xf numFmtId="0" fontId="5" fillId="0" borderId="12" xfId="8" applyFont="1" applyFill="1" applyBorder="1" applyAlignment="1">
      <alignment horizontal="left" vertical="center" wrapText="1" indent="1"/>
    </xf>
    <xf numFmtId="3" fontId="21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0" fontId="5" fillId="0" borderId="12" xfId="8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vertical="top"/>
    </xf>
    <xf numFmtId="3" fontId="20" fillId="0" borderId="0" xfId="0" applyNumberFormat="1" applyFont="1" applyFill="1"/>
    <xf numFmtId="3" fontId="2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2" xfId="8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6" fillId="0" borderId="12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vertical="center"/>
    </xf>
    <xf numFmtId="0" fontId="7" fillId="0" borderId="0" xfId="8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28" fillId="0" borderId="2" xfId="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12" xfId="6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21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3" fontId="20" fillId="0" borderId="0" xfId="0" applyNumberFormat="1" applyFont="1" applyFill="1" applyBorder="1"/>
    <xf numFmtId="3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right" vertical="top"/>
    </xf>
    <xf numFmtId="0" fontId="28" fillId="0" borderId="4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/>
    </xf>
    <xf numFmtId="3" fontId="20" fillId="0" borderId="0" xfId="0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left" vertical="top" wrapText="1" indent="1"/>
    </xf>
    <xf numFmtId="0" fontId="5" fillId="0" borderId="8" xfId="8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indent="1"/>
    </xf>
    <xf numFmtId="3" fontId="18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indent="1"/>
    </xf>
    <xf numFmtId="3" fontId="27" fillId="0" borderId="0" xfId="9" applyNumberFormat="1" applyFont="1" applyFill="1" applyBorder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Border="1" applyAlignment="1">
      <alignment vertical="top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3" fontId="20" fillId="0" borderId="6" xfId="0" applyNumberFormat="1" applyFont="1" applyFill="1" applyBorder="1" applyAlignment="1">
      <alignment horizontal="right" wrapText="1"/>
    </xf>
    <xf numFmtId="3" fontId="20" fillId="0" borderId="7" xfId="0" applyNumberFormat="1" applyFont="1" applyFill="1" applyBorder="1" applyAlignment="1">
      <alignment horizontal="right" wrapText="1"/>
    </xf>
    <xf numFmtId="164" fontId="20" fillId="0" borderId="0" xfId="0" applyNumberFormat="1" applyFont="1" applyFill="1"/>
    <xf numFmtId="3" fontId="15" fillId="0" borderId="0" xfId="10" applyNumberFormat="1" applyFont="1" applyFill="1" applyBorder="1" applyAlignment="1">
      <alignment horizontal="right" vertical="top" wrapText="1"/>
    </xf>
    <xf numFmtId="3" fontId="15" fillId="0" borderId="0" xfId="11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8" fillId="0" borderId="10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 wrapText="1"/>
    </xf>
    <xf numFmtId="0" fontId="27" fillId="0" borderId="2" xfId="7" applyFont="1" applyFill="1" applyBorder="1" applyAlignment="1">
      <alignment horizontal="center" vertical="center" wrapText="1"/>
    </xf>
    <xf numFmtId="0" fontId="27" fillId="0" borderId="4" xfId="7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</cellXfs>
  <cellStyles count="12">
    <cellStyle name="Normal" xfId="0" builtinId="0"/>
    <cellStyle name="Normal 2" xfId="1"/>
    <cellStyle name="Normal 2 2" xfId="7"/>
    <cellStyle name="Normal 2 2 2" xfId="8"/>
    <cellStyle name="Normal 5" xfId="6"/>
    <cellStyle name="Normal_fedstarU" xfId="2"/>
    <cellStyle name="Normal_Sheet1" xfId="3"/>
    <cellStyle name="Normal_Sheet1 2" xfId="4"/>
    <cellStyle name="Normal_Sheet2 2" xfId="5"/>
    <cellStyle name="Normal_Sheet3" xfId="9"/>
    <cellStyle name="Normal_Sheet7" xfId="11"/>
    <cellStyle name="Normal_Sheet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_D_ARHIVA/ARHIVA/GodisnjiProsjeci/Gradovi_Opstine_Republike_Srpske_2024_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tabela"/>
      <sheetName val="Skraćenice i znakovi"/>
      <sheetName val="1.1."/>
      <sheetName val="2.1."/>
      <sheetName val="2.2."/>
      <sheetName val="2.3."/>
      <sheetName val="2.4."/>
      <sheetName val="2.5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4.8."/>
      <sheetName val="4.9."/>
      <sheetName val="4.10."/>
      <sheetName val="5.1."/>
      <sheetName val="5.2."/>
      <sheetName val="5.3."/>
      <sheetName val="5.4."/>
      <sheetName val="5.5."/>
      <sheetName val="5.6."/>
      <sheetName val="6.1."/>
      <sheetName val="7.1."/>
      <sheetName val="7.2."/>
      <sheetName val="8.1."/>
      <sheetName val="8.2."/>
      <sheetName val="9.1."/>
      <sheetName val="10.1."/>
      <sheetName val="11.1."/>
      <sheetName val="11.2."/>
      <sheetName val="11.3."/>
      <sheetName val="12.1."/>
      <sheetName val="13.1."/>
      <sheetName val="13.2."/>
      <sheetName val="14.1."/>
      <sheetName val="14.2."/>
      <sheetName val="14.3."/>
      <sheetName val="14.4."/>
      <sheetName val="14.5."/>
      <sheetName val="14.6."/>
      <sheetName val="14.7."/>
      <sheetName val="15.1."/>
      <sheetName val="15.2."/>
      <sheetName val="15.3."/>
      <sheetName val="15.4."/>
      <sheetName val="15.5."/>
      <sheetName val="16.1."/>
      <sheetName val="17.1."/>
      <sheetName val="18.1."/>
      <sheetName val="18.2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10" sqref="I10"/>
    </sheetView>
  </sheetViews>
  <sheetFormatPr defaultColWidth="17.54296875" defaultRowHeight="11.5" x14ac:dyDescent="0.25"/>
  <cols>
    <col min="1" max="1" width="30.54296875" style="2" customWidth="1"/>
    <col min="2" max="2" width="9.54296875" style="6" customWidth="1"/>
    <col min="3" max="4" width="9.54296875" style="2" customWidth="1"/>
    <col min="5" max="5" width="10.1796875" style="2" customWidth="1"/>
    <col min="6" max="7" width="9.54296875" style="2" customWidth="1"/>
    <col min="8" max="247" width="17.54296875" style="2"/>
    <col min="248" max="248" width="24.54296875" style="2" customWidth="1"/>
    <col min="249" max="249" width="7.453125" style="2" customWidth="1"/>
    <col min="250" max="250" width="6.54296875" style="2" bestFit="1" customWidth="1"/>
    <col min="251" max="251" width="6.81640625" style="2" bestFit="1" customWidth="1"/>
    <col min="252" max="252" width="7.453125" style="2" bestFit="1" customWidth="1"/>
    <col min="253" max="253" width="6.453125" style="2" bestFit="1" customWidth="1"/>
    <col min="254" max="254" width="5.54296875" style="2" bestFit="1" customWidth="1"/>
    <col min="255" max="256" width="6.54296875" style="2" bestFit="1" customWidth="1"/>
    <col min="257" max="258" width="6.453125" style="2" bestFit="1" customWidth="1"/>
    <col min="259" max="259" width="8.1796875" style="2" bestFit="1" customWidth="1"/>
    <col min="260" max="260" width="7.453125" style="2" customWidth="1"/>
    <col min="261" max="261" width="10.54296875" style="2" customWidth="1"/>
    <col min="262" max="262" width="11.81640625" style="2" customWidth="1"/>
    <col min="263" max="503" width="17.54296875" style="2"/>
    <col min="504" max="504" width="24.54296875" style="2" customWidth="1"/>
    <col min="505" max="505" width="7.453125" style="2" customWidth="1"/>
    <col min="506" max="506" width="6.54296875" style="2" bestFit="1" customWidth="1"/>
    <col min="507" max="507" width="6.81640625" style="2" bestFit="1" customWidth="1"/>
    <col min="508" max="508" width="7.453125" style="2" bestFit="1" customWidth="1"/>
    <col min="509" max="509" width="6.453125" style="2" bestFit="1" customWidth="1"/>
    <col min="510" max="510" width="5.54296875" style="2" bestFit="1" customWidth="1"/>
    <col min="511" max="512" width="6.54296875" style="2" bestFit="1" customWidth="1"/>
    <col min="513" max="514" width="6.453125" style="2" bestFit="1" customWidth="1"/>
    <col min="515" max="515" width="8.1796875" style="2" bestFit="1" customWidth="1"/>
    <col min="516" max="516" width="7.453125" style="2" customWidth="1"/>
    <col min="517" max="517" width="10.54296875" style="2" customWidth="1"/>
    <col min="518" max="518" width="11.81640625" style="2" customWidth="1"/>
    <col min="519" max="759" width="17.54296875" style="2"/>
    <col min="760" max="760" width="24.54296875" style="2" customWidth="1"/>
    <col min="761" max="761" width="7.453125" style="2" customWidth="1"/>
    <col min="762" max="762" width="6.54296875" style="2" bestFit="1" customWidth="1"/>
    <col min="763" max="763" width="6.81640625" style="2" bestFit="1" customWidth="1"/>
    <col min="764" max="764" width="7.453125" style="2" bestFit="1" customWidth="1"/>
    <col min="765" max="765" width="6.453125" style="2" bestFit="1" customWidth="1"/>
    <col min="766" max="766" width="5.54296875" style="2" bestFit="1" customWidth="1"/>
    <col min="767" max="768" width="6.54296875" style="2" bestFit="1" customWidth="1"/>
    <col min="769" max="770" width="6.453125" style="2" bestFit="1" customWidth="1"/>
    <col min="771" max="771" width="8.1796875" style="2" bestFit="1" customWidth="1"/>
    <col min="772" max="772" width="7.453125" style="2" customWidth="1"/>
    <col min="773" max="773" width="10.54296875" style="2" customWidth="1"/>
    <col min="774" max="774" width="11.81640625" style="2" customWidth="1"/>
    <col min="775" max="1015" width="17.54296875" style="2"/>
    <col min="1016" max="1016" width="24.54296875" style="2" customWidth="1"/>
    <col min="1017" max="1017" width="7.453125" style="2" customWidth="1"/>
    <col min="1018" max="1018" width="6.54296875" style="2" bestFit="1" customWidth="1"/>
    <col min="1019" max="1019" width="6.81640625" style="2" bestFit="1" customWidth="1"/>
    <col min="1020" max="1020" width="7.453125" style="2" bestFit="1" customWidth="1"/>
    <col min="1021" max="1021" width="6.453125" style="2" bestFit="1" customWidth="1"/>
    <col min="1022" max="1022" width="5.54296875" style="2" bestFit="1" customWidth="1"/>
    <col min="1023" max="1024" width="6.54296875" style="2" bestFit="1" customWidth="1"/>
    <col min="1025" max="1026" width="6.453125" style="2" bestFit="1" customWidth="1"/>
    <col min="1027" max="1027" width="8.1796875" style="2" bestFit="1" customWidth="1"/>
    <col min="1028" max="1028" width="7.453125" style="2" customWidth="1"/>
    <col min="1029" max="1029" width="10.54296875" style="2" customWidth="1"/>
    <col min="1030" max="1030" width="11.81640625" style="2" customWidth="1"/>
    <col min="1031" max="1271" width="17.54296875" style="2"/>
    <col min="1272" max="1272" width="24.54296875" style="2" customWidth="1"/>
    <col min="1273" max="1273" width="7.453125" style="2" customWidth="1"/>
    <col min="1274" max="1274" width="6.54296875" style="2" bestFit="1" customWidth="1"/>
    <col min="1275" max="1275" width="6.81640625" style="2" bestFit="1" customWidth="1"/>
    <col min="1276" max="1276" width="7.453125" style="2" bestFit="1" customWidth="1"/>
    <col min="1277" max="1277" width="6.453125" style="2" bestFit="1" customWidth="1"/>
    <col min="1278" max="1278" width="5.54296875" style="2" bestFit="1" customWidth="1"/>
    <col min="1279" max="1280" width="6.54296875" style="2" bestFit="1" customWidth="1"/>
    <col min="1281" max="1282" width="6.453125" style="2" bestFit="1" customWidth="1"/>
    <col min="1283" max="1283" width="8.1796875" style="2" bestFit="1" customWidth="1"/>
    <col min="1284" max="1284" width="7.453125" style="2" customWidth="1"/>
    <col min="1285" max="1285" width="10.54296875" style="2" customWidth="1"/>
    <col min="1286" max="1286" width="11.81640625" style="2" customWidth="1"/>
    <col min="1287" max="1527" width="17.54296875" style="2"/>
    <col min="1528" max="1528" width="24.54296875" style="2" customWidth="1"/>
    <col min="1529" max="1529" width="7.453125" style="2" customWidth="1"/>
    <col min="1530" max="1530" width="6.54296875" style="2" bestFit="1" customWidth="1"/>
    <col min="1531" max="1531" width="6.81640625" style="2" bestFit="1" customWidth="1"/>
    <col min="1532" max="1532" width="7.453125" style="2" bestFit="1" customWidth="1"/>
    <col min="1533" max="1533" width="6.453125" style="2" bestFit="1" customWidth="1"/>
    <col min="1534" max="1534" width="5.54296875" style="2" bestFit="1" customWidth="1"/>
    <col min="1535" max="1536" width="6.54296875" style="2" bestFit="1" customWidth="1"/>
    <col min="1537" max="1538" width="6.453125" style="2" bestFit="1" customWidth="1"/>
    <col min="1539" max="1539" width="8.1796875" style="2" bestFit="1" customWidth="1"/>
    <col min="1540" max="1540" width="7.453125" style="2" customWidth="1"/>
    <col min="1541" max="1541" width="10.54296875" style="2" customWidth="1"/>
    <col min="1542" max="1542" width="11.81640625" style="2" customWidth="1"/>
    <col min="1543" max="1783" width="17.54296875" style="2"/>
    <col min="1784" max="1784" width="24.54296875" style="2" customWidth="1"/>
    <col min="1785" max="1785" width="7.453125" style="2" customWidth="1"/>
    <col min="1786" max="1786" width="6.54296875" style="2" bestFit="1" customWidth="1"/>
    <col min="1787" max="1787" width="6.81640625" style="2" bestFit="1" customWidth="1"/>
    <col min="1788" max="1788" width="7.453125" style="2" bestFit="1" customWidth="1"/>
    <col min="1789" max="1789" width="6.453125" style="2" bestFit="1" customWidth="1"/>
    <col min="1790" max="1790" width="5.54296875" style="2" bestFit="1" customWidth="1"/>
    <col min="1791" max="1792" width="6.54296875" style="2" bestFit="1" customWidth="1"/>
    <col min="1793" max="1794" width="6.453125" style="2" bestFit="1" customWidth="1"/>
    <col min="1795" max="1795" width="8.1796875" style="2" bestFit="1" customWidth="1"/>
    <col min="1796" max="1796" width="7.453125" style="2" customWidth="1"/>
    <col min="1797" max="1797" width="10.54296875" style="2" customWidth="1"/>
    <col min="1798" max="1798" width="11.81640625" style="2" customWidth="1"/>
    <col min="1799" max="2039" width="17.54296875" style="2"/>
    <col min="2040" max="2040" width="24.54296875" style="2" customWidth="1"/>
    <col min="2041" max="2041" width="7.453125" style="2" customWidth="1"/>
    <col min="2042" max="2042" width="6.54296875" style="2" bestFit="1" customWidth="1"/>
    <col min="2043" max="2043" width="6.81640625" style="2" bestFit="1" customWidth="1"/>
    <col min="2044" max="2044" width="7.453125" style="2" bestFit="1" customWidth="1"/>
    <col min="2045" max="2045" width="6.453125" style="2" bestFit="1" customWidth="1"/>
    <col min="2046" max="2046" width="5.54296875" style="2" bestFit="1" customWidth="1"/>
    <col min="2047" max="2048" width="6.54296875" style="2" bestFit="1" customWidth="1"/>
    <col min="2049" max="2050" width="6.453125" style="2" bestFit="1" customWidth="1"/>
    <col min="2051" max="2051" width="8.1796875" style="2" bestFit="1" customWidth="1"/>
    <col min="2052" max="2052" width="7.453125" style="2" customWidth="1"/>
    <col min="2053" max="2053" width="10.54296875" style="2" customWidth="1"/>
    <col min="2054" max="2054" width="11.81640625" style="2" customWidth="1"/>
    <col min="2055" max="2295" width="17.54296875" style="2"/>
    <col min="2296" max="2296" width="24.54296875" style="2" customWidth="1"/>
    <col min="2297" max="2297" width="7.453125" style="2" customWidth="1"/>
    <col min="2298" max="2298" width="6.54296875" style="2" bestFit="1" customWidth="1"/>
    <col min="2299" max="2299" width="6.81640625" style="2" bestFit="1" customWidth="1"/>
    <col min="2300" max="2300" width="7.453125" style="2" bestFit="1" customWidth="1"/>
    <col min="2301" max="2301" width="6.453125" style="2" bestFit="1" customWidth="1"/>
    <col min="2302" max="2302" width="5.54296875" style="2" bestFit="1" customWidth="1"/>
    <col min="2303" max="2304" width="6.54296875" style="2" bestFit="1" customWidth="1"/>
    <col min="2305" max="2306" width="6.453125" style="2" bestFit="1" customWidth="1"/>
    <col min="2307" max="2307" width="8.1796875" style="2" bestFit="1" customWidth="1"/>
    <col min="2308" max="2308" width="7.453125" style="2" customWidth="1"/>
    <col min="2309" max="2309" width="10.54296875" style="2" customWidth="1"/>
    <col min="2310" max="2310" width="11.81640625" style="2" customWidth="1"/>
    <col min="2311" max="2551" width="17.54296875" style="2"/>
    <col min="2552" max="2552" width="24.54296875" style="2" customWidth="1"/>
    <col min="2553" max="2553" width="7.453125" style="2" customWidth="1"/>
    <col min="2554" max="2554" width="6.54296875" style="2" bestFit="1" customWidth="1"/>
    <col min="2555" max="2555" width="6.81640625" style="2" bestFit="1" customWidth="1"/>
    <col min="2556" max="2556" width="7.453125" style="2" bestFit="1" customWidth="1"/>
    <col min="2557" max="2557" width="6.453125" style="2" bestFit="1" customWidth="1"/>
    <col min="2558" max="2558" width="5.54296875" style="2" bestFit="1" customWidth="1"/>
    <col min="2559" max="2560" width="6.54296875" style="2" bestFit="1" customWidth="1"/>
    <col min="2561" max="2562" width="6.453125" style="2" bestFit="1" customWidth="1"/>
    <col min="2563" max="2563" width="8.1796875" style="2" bestFit="1" customWidth="1"/>
    <col min="2564" max="2564" width="7.453125" style="2" customWidth="1"/>
    <col min="2565" max="2565" width="10.54296875" style="2" customWidth="1"/>
    <col min="2566" max="2566" width="11.81640625" style="2" customWidth="1"/>
    <col min="2567" max="2807" width="17.54296875" style="2"/>
    <col min="2808" max="2808" width="24.54296875" style="2" customWidth="1"/>
    <col min="2809" max="2809" width="7.453125" style="2" customWidth="1"/>
    <col min="2810" max="2810" width="6.54296875" style="2" bestFit="1" customWidth="1"/>
    <col min="2811" max="2811" width="6.81640625" style="2" bestFit="1" customWidth="1"/>
    <col min="2812" max="2812" width="7.453125" style="2" bestFit="1" customWidth="1"/>
    <col min="2813" max="2813" width="6.453125" style="2" bestFit="1" customWidth="1"/>
    <col min="2814" max="2814" width="5.54296875" style="2" bestFit="1" customWidth="1"/>
    <col min="2815" max="2816" width="6.54296875" style="2" bestFit="1" customWidth="1"/>
    <col min="2817" max="2818" width="6.453125" style="2" bestFit="1" customWidth="1"/>
    <col min="2819" max="2819" width="8.1796875" style="2" bestFit="1" customWidth="1"/>
    <col min="2820" max="2820" width="7.453125" style="2" customWidth="1"/>
    <col min="2821" max="2821" width="10.54296875" style="2" customWidth="1"/>
    <col min="2822" max="2822" width="11.81640625" style="2" customWidth="1"/>
    <col min="2823" max="3063" width="17.54296875" style="2"/>
    <col min="3064" max="3064" width="24.54296875" style="2" customWidth="1"/>
    <col min="3065" max="3065" width="7.453125" style="2" customWidth="1"/>
    <col min="3066" max="3066" width="6.54296875" style="2" bestFit="1" customWidth="1"/>
    <col min="3067" max="3067" width="6.81640625" style="2" bestFit="1" customWidth="1"/>
    <col min="3068" max="3068" width="7.453125" style="2" bestFit="1" customWidth="1"/>
    <col min="3069" max="3069" width="6.453125" style="2" bestFit="1" customWidth="1"/>
    <col min="3070" max="3070" width="5.54296875" style="2" bestFit="1" customWidth="1"/>
    <col min="3071" max="3072" width="6.54296875" style="2" bestFit="1" customWidth="1"/>
    <col min="3073" max="3074" width="6.453125" style="2" bestFit="1" customWidth="1"/>
    <col min="3075" max="3075" width="8.1796875" style="2" bestFit="1" customWidth="1"/>
    <col min="3076" max="3076" width="7.453125" style="2" customWidth="1"/>
    <col min="3077" max="3077" width="10.54296875" style="2" customWidth="1"/>
    <col min="3078" max="3078" width="11.81640625" style="2" customWidth="1"/>
    <col min="3079" max="3319" width="17.54296875" style="2"/>
    <col min="3320" max="3320" width="24.54296875" style="2" customWidth="1"/>
    <col min="3321" max="3321" width="7.453125" style="2" customWidth="1"/>
    <col min="3322" max="3322" width="6.54296875" style="2" bestFit="1" customWidth="1"/>
    <col min="3323" max="3323" width="6.81640625" style="2" bestFit="1" customWidth="1"/>
    <col min="3324" max="3324" width="7.453125" style="2" bestFit="1" customWidth="1"/>
    <col min="3325" max="3325" width="6.453125" style="2" bestFit="1" customWidth="1"/>
    <col min="3326" max="3326" width="5.54296875" style="2" bestFit="1" customWidth="1"/>
    <col min="3327" max="3328" width="6.54296875" style="2" bestFit="1" customWidth="1"/>
    <col min="3329" max="3330" width="6.453125" style="2" bestFit="1" customWidth="1"/>
    <col min="3331" max="3331" width="8.1796875" style="2" bestFit="1" customWidth="1"/>
    <col min="3332" max="3332" width="7.453125" style="2" customWidth="1"/>
    <col min="3333" max="3333" width="10.54296875" style="2" customWidth="1"/>
    <col min="3334" max="3334" width="11.81640625" style="2" customWidth="1"/>
    <col min="3335" max="3575" width="17.54296875" style="2"/>
    <col min="3576" max="3576" width="24.54296875" style="2" customWidth="1"/>
    <col min="3577" max="3577" width="7.453125" style="2" customWidth="1"/>
    <col min="3578" max="3578" width="6.54296875" style="2" bestFit="1" customWidth="1"/>
    <col min="3579" max="3579" width="6.81640625" style="2" bestFit="1" customWidth="1"/>
    <col min="3580" max="3580" width="7.453125" style="2" bestFit="1" customWidth="1"/>
    <col min="3581" max="3581" width="6.453125" style="2" bestFit="1" customWidth="1"/>
    <col min="3582" max="3582" width="5.54296875" style="2" bestFit="1" customWidth="1"/>
    <col min="3583" max="3584" width="6.54296875" style="2" bestFit="1" customWidth="1"/>
    <col min="3585" max="3586" width="6.453125" style="2" bestFit="1" customWidth="1"/>
    <col min="3587" max="3587" width="8.1796875" style="2" bestFit="1" customWidth="1"/>
    <col min="3588" max="3588" width="7.453125" style="2" customWidth="1"/>
    <col min="3589" max="3589" width="10.54296875" style="2" customWidth="1"/>
    <col min="3590" max="3590" width="11.81640625" style="2" customWidth="1"/>
    <col min="3591" max="3831" width="17.54296875" style="2"/>
    <col min="3832" max="3832" width="24.54296875" style="2" customWidth="1"/>
    <col min="3833" max="3833" width="7.453125" style="2" customWidth="1"/>
    <col min="3834" max="3834" width="6.54296875" style="2" bestFit="1" customWidth="1"/>
    <col min="3835" max="3835" width="6.81640625" style="2" bestFit="1" customWidth="1"/>
    <col min="3836" max="3836" width="7.453125" style="2" bestFit="1" customWidth="1"/>
    <col min="3837" max="3837" width="6.453125" style="2" bestFit="1" customWidth="1"/>
    <col min="3838" max="3838" width="5.54296875" style="2" bestFit="1" customWidth="1"/>
    <col min="3839" max="3840" width="6.54296875" style="2" bestFit="1" customWidth="1"/>
    <col min="3841" max="3842" width="6.453125" style="2" bestFit="1" customWidth="1"/>
    <col min="3843" max="3843" width="8.1796875" style="2" bestFit="1" customWidth="1"/>
    <col min="3844" max="3844" width="7.453125" style="2" customWidth="1"/>
    <col min="3845" max="3845" width="10.54296875" style="2" customWidth="1"/>
    <col min="3846" max="3846" width="11.81640625" style="2" customWidth="1"/>
    <col min="3847" max="4087" width="17.54296875" style="2"/>
    <col min="4088" max="4088" width="24.54296875" style="2" customWidth="1"/>
    <col min="4089" max="4089" width="7.453125" style="2" customWidth="1"/>
    <col min="4090" max="4090" width="6.54296875" style="2" bestFit="1" customWidth="1"/>
    <col min="4091" max="4091" width="6.81640625" style="2" bestFit="1" customWidth="1"/>
    <col min="4092" max="4092" width="7.453125" style="2" bestFit="1" customWidth="1"/>
    <col min="4093" max="4093" width="6.453125" style="2" bestFit="1" customWidth="1"/>
    <col min="4094" max="4094" width="5.54296875" style="2" bestFit="1" customWidth="1"/>
    <col min="4095" max="4096" width="6.54296875" style="2" bestFit="1" customWidth="1"/>
    <col min="4097" max="4098" width="6.453125" style="2" bestFit="1" customWidth="1"/>
    <col min="4099" max="4099" width="8.1796875" style="2" bestFit="1" customWidth="1"/>
    <col min="4100" max="4100" width="7.453125" style="2" customWidth="1"/>
    <col min="4101" max="4101" width="10.54296875" style="2" customWidth="1"/>
    <col min="4102" max="4102" width="11.81640625" style="2" customWidth="1"/>
    <col min="4103" max="4343" width="17.54296875" style="2"/>
    <col min="4344" max="4344" width="24.54296875" style="2" customWidth="1"/>
    <col min="4345" max="4345" width="7.453125" style="2" customWidth="1"/>
    <col min="4346" max="4346" width="6.54296875" style="2" bestFit="1" customWidth="1"/>
    <col min="4347" max="4347" width="6.81640625" style="2" bestFit="1" customWidth="1"/>
    <col min="4348" max="4348" width="7.453125" style="2" bestFit="1" customWidth="1"/>
    <col min="4349" max="4349" width="6.453125" style="2" bestFit="1" customWidth="1"/>
    <col min="4350" max="4350" width="5.54296875" style="2" bestFit="1" customWidth="1"/>
    <col min="4351" max="4352" width="6.54296875" style="2" bestFit="1" customWidth="1"/>
    <col min="4353" max="4354" width="6.453125" style="2" bestFit="1" customWidth="1"/>
    <col min="4355" max="4355" width="8.1796875" style="2" bestFit="1" customWidth="1"/>
    <col min="4356" max="4356" width="7.453125" style="2" customWidth="1"/>
    <col min="4357" max="4357" width="10.54296875" style="2" customWidth="1"/>
    <col min="4358" max="4358" width="11.81640625" style="2" customWidth="1"/>
    <col min="4359" max="4599" width="17.54296875" style="2"/>
    <col min="4600" max="4600" width="24.54296875" style="2" customWidth="1"/>
    <col min="4601" max="4601" width="7.453125" style="2" customWidth="1"/>
    <col min="4602" max="4602" width="6.54296875" style="2" bestFit="1" customWidth="1"/>
    <col min="4603" max="4603" width="6.81640625" style="2" bestFit="1" customWidth="1"/>
    <col min="4604" max="4604" width="7.453125" style="2" bestFit="1" customWidth="1"/>
    <col min="4605" max="4605" width="6.453125" style="2" bestFit="1" customWidth="1"/>
    <col min="4606" max="4606" width="5.54296875" style="2" bestFit="1" customWidth="1"/>
    <col min="4607" max="4608" width="6.54296875" style="2" bestFit="1" customWidth="1"/>
    <col min="4609" max="4610" width="6.453125" style="2" bestFit="1" customWidth="1"/>
    <col min="4611" max="4611" width="8.1796875" style="2" bestFit="1" customWidth="1"/>
    <col min="4612" max="4612" width="7.453125" style="2" customWidth="1"/>
    <col min="4613" max="4613" width="10.54296875" style="2" customWidth="1"/>
    <col min="4614" max="4614" width="11.81640625" style="2" customWidth="1"/>
    <col min="4615" max="4855" width="17.54296875" style="2"/>
    <col min="4856" max="4856" width="24.54296875" style="2" customWidth="1"/>
    <col min="4857" max="4857" width="7.453125" style="2" customWidth="1"/>
    <col min="4858" max="4858" width="6.54296875" style="2" bestFit="1" customWidth="1"/>
    <col min="4859" max="4859" width="6.81640625" style="2" bestFit="1" customWidth="1"/>
    <col min="4860" max="4860" width="7.453125" style="2" bestFit="1" customWidth="1"/>
    <col min="4861" max="4861" width="6.453125" style="2" bestFit="1" customWidth="1"/>
    <col min="4862" max="4862" width="5.54296875" style="2" bestFit="1" customWidth="1"/>
    <col min="4863" max="4864" width="6.54296875" style="2" bestFit="1" customWidth="1"/>
    <col min="4865" max="4866" width="6.453125" style="2" bestFit="1" customWidth="1"/>
    <col min="4867" max="4867" width="8.1796875" style="2" bestFit="1" customWidth="1"/>
    <col min="4868" max="4868" width="7.453125" style="2" customWidth="1"/>
    <col min="4869" max="4869" width="10.54296875" style="2" customWidth="1"/>
    <col min="4870" max="4870" width="11.81640625" style="2" customWidth="1"/>
    <col min="4871" max="5111" width="17.54296875" style="2"/>
    <col min="5112" max="5112" width="24.54296875" style="2" customWidth="1"/>
    <col min="5113" max="5113" width="7.453125" style="2" customWidth="1"/>
    <col min="5114" max="5114" width="6.54296875" style="2" bestFit="1" customWidth="1"/>
    <col min="5115" max="5115" width="6.81640625" style="2" bestFit="1" customWidth="1"/>
    <col min="5116" max="5116" width="7.453125" style="2" bestFit="1" customWidth="1"/>
    <col min="5117" max="5117" width="6.453125" style="2" bestFit="1" customWidth="1"/>
    <col min="5118" max="5118" width="5.54296875" style="2" bestFit="1" customWidth="1"/>
    <col min="5119" max="5120" width="6.54296875" style="2" bestFit="1" customWidth="1"/>
    <col min="5121" max="5122" width="6.453125" style="2" bestFit="1" customWidth="1"/>
    <col min="5123" max="5123" width="8.1796875" style="2" bestFit="1" customWidth="1"/>
    <col min="5124" max="5124" width="7.453125" style="2" customWidth="1"/>
    <col min="5125" max="5125" width="10.54296875" style="2" customWidth="1"/>
    <col min="5126" max="5126" width="11.81640625" style="2" customWidth="1"/>
    <col min="5127" max="5367" width="17.54296875" style="2"/>
    <col min="5368" max="5368" width="24.54296875" style="2" customWidth="1"/>
    <col min="5369" max="5369" width="7.453125" style="2" customWidth="1"/>
    <col min="5370" max="5370" width="6.54296875" style="2" bestFit="1" customWidth="1"/>
    <col min="5371" max="5371" width="6.81640625" style="2" bestFit="1" customWidth="1"/>
    <col min="5372" max="5372" width="7.453125" style="2" bestFit="1" customWidth="1"/>
    <col min="5373" max="5373" width="6.453125" style="2" bestFit="1" customWidth="1"/>
    <col min="5374" max="5374" width="5.54296875" style="2" bestFit="1" customWidth="1"/>
    <col min="5375" max="5376" width="6.54296875" style="2" bestFit="1" customWidth="1"/>
    <col min="5377" max="5378" width="6.453125" style="2" bestFit="1" customWidth="1"/>
    <col min="5379" max="5379" width="8.1796875" style="2" bestFit="1" customWidth="1"/>
    <col min="5380" max="5380" width="7.453125" style="2" customWidth="1"/>
    <col min="5381" max="5381" width="10.54296875" style="2" customWidth="1"/>
    <col min="5382" max="5382" width="11.81640625" style="2" customWidth="1"/>
    <col min="5383" max="5623" width="17.54296875" style="2"/>
    <col min="5624" max="5624" width="24.54296875" style="2" customWidth="1"/>
    <col min="5625" max="5625" width="7.453125" style="2" customWidth="1"/>
    <col min="5626" max="5626" width="6.54296875" style="2" bestFit="1" customWidth="1"/>
    <col min="5627" max="5627" width="6.81640625" style="2" bestFit="1" customWidth="1"/>
    <col min="5628" max="5628" width="7.453125" style="2" bestFit="1" customWidth="1"/>
    <col min="5629" max="5629" width="6.453125" style="2" bestFit="1" customWidth="1"/>
    <col min="5630" max="5630" width="5.54296875" style="2" bestFit="1" customWidth="1"/>
    <col min="5631" max="5632" width="6.54296875" style="2" bestFit="1" customWidth="1"/>
    <col min="5633" max="5634" width="6.453125" style="2" bestFit="1" customWidth="1"/>
    <col min="5635" max="5635" width="8.1796875" style="2" bestFit="1" customWidth="1"/>
    <col min="5636" max="5636" width="7.453125" style="2" customWidth="1"/>
    <col min="5637" max="5637" width="10.54296875" style="2" customWidth="1"/>
    <col min="5638" max="5638" width="11.81640625" style="2" customWidth="1"/>
    <col min="5639" max="5879" width="17.54296875" style="2"/>
    <col min="5880" max="5880" width="24.54296875" style="2" customWidth="1"/>
    <col min="5881" max="5881" width="7.453125" style="2" customWidth="1"/>
    <col min="5882" max="5882" width="6.54296875" style="2" bestFit="1" customWidth="1"/>
    <col min="5883" max="5883" width="6.81640625" style="2" bestFit="1" customWidth="1"/>
    <col min="5884" max="5884" width="7.453125" style="2" bestFit="1" customWidth="1"/>
    <col min="5885" max="5885" width="6.453125" style="2" bestFit="1" customWidth="1"/>
    <col min="5886" max="5886" width="5.54296875" style="2" bestFit="1" customWidth="1"/>
    <col min="5887" max="5888" width="6.54296875" style="2" bestFit="1" customWidth="1"/>
    <col min="5889" max="5890" width="6.453125" style="2" bestFit="1" customWidth="1"/>
    <col min="5891" max="5891" width="8.1796875" style="2" bestFit="1" customWidth="1"/>
    <col min="5892" max="5892" width="7.453125" style="2" customWidth="1"/>
    <col min="5893" max="5893" width="10.54296875" style="2" customWidth="1"/>
    <col min="5894" max="5894" width="11.81640625" style="2" customWidth="1"/>
    <col min="5895" max="6135" width="17.54296875" style="2"/>
    <col min="6136" max="6136" width="24.54296875" style="2" customWidth="1"/>
    <col min="6137" max="6137" width="7.453125" style="2" customWidth="1"/>
    <col min="6138" max="6138" width="6.54296875" style="2" bestFit="1" customWidth="1"/>
    <col min="6139" max="6139" width="6.81640625" style="2" bestFit="1" customWidth="1"/>
    <col min="6140" max="6140" width="7.453125" style="2" bestFit="1" customWidth="1"/>
    <col min="6141" max="6141" width="6.453125" style="2" bestFit="1" customWidth="1"/>
    <col min="6142" max="6142" width="5.54296875" style="2" bestFit="1" customWidth="1"/>
    <col min="6143" max="6144" width="6.54296875" style="2" bestFit="1" customWidth="1"/>
    <col min="6145" max="6146" width="6.453125" style="2" bestFit="1" customWidth="1"/>
    <col min="6147" max="6147" width="8.1796875" style="2" bestFit="1" customWidth="1"/>
    <col min="6148" max="6148" width="7.453125" style="2" customWidth="1"/>
    <col min="6149" max="6149" width="10.54296875" style="2" customWidth="1"/>
    <col min="6150" max="6150" width="11.81640625" style="2" customWidth="1"/>
    <col min="6151" max="6391" width="17.54296875" style="2"/>
    <col min="6392" max="6392" width="24.54296875" style="2" customWidth="1"/>
    <col min="6393" max="6393" width="7.453125" style="2" customWidth="1"/>
    <col min="6394" max="6394" width="6.54296875" style="2" bestFit="1" customWidth="1"/>
    <col min="6395" max="6395" width="6.81640625" style="2" bestFit="1" customWidth="1"/>
    <col min="6396" max="6396" width="7.453125" style="2" bestFit="1" customWidth="1"/>
    <col min="6397" max="6397" width="6.453125" style="2" bestFit="1" customWidth="1"/>
    <col min="6398" max="6398" width="5.54296875" style="2" bestFit="1" customWidth="1"/>
    <col min="6399" max="6400" width="6.54296875" style="2" bestFit="1" customWidth="1"/>
    <col min="6401" max="6402" width="6.453125" style="2" bestFit="1" customWidth="1"/>
    <col min="6403" max="6403" width="8.1796875" style="2" bestFit="1" customWidth="1"/>
    <col min="6404" max="6404" width="7.453125" style="2" customWidth="1"/>
    <col min="6405" max="6405" width="10.54296875" style="2" customWidth="1"/>
    <col min="6406" max="6406" width="11.81640625" style="2" customWidth="1"/>
    <col min="6407" max="6647" width="17.54296875" style="2"/>
    <col min="6648" max="6648" width="24.54296875" style="2" customWidth="1"/>
    <col min="6649" max="6649" width="7.453125" style="2" customWidth="1"/>
    <col min="6650" max="6650" width="6.54296875" style="2" bestFit="1" customWidth="1"/>
    <col min="6651" max="6651" width="6.81640625" style="2" bestFit="1" customWidth="1"/>
    <col min="6652" max="6652" width="7.453125" style="2" bestFit="1" customWidth="1"/>
    <col min="6653" max="6653" width="6.453125" style="2" bestFit="1" customWidth="1"/>
    <col min="6654" max="6654" width="5.54296875" style="2" bestFit="1" customWidth="1"/>
    <col min="6655" max="6656" width="6.54296875" style="2" bestFit="1" customWidth="1"/>
    <col min="6657" max="6658" width="6.453125" style="2" bestFit="1" customWidth="1"/>
    <col min="6659" max="6659" width="8.1796875" style="2" bestFit="1" customWidth="1"/>
    <col min="6660" max="6660" width="7.453125" style="2" customWidth="1"/>
    <col min="6661" max="6661" width="10.54296875" style="2" customWidth="1"/>
    <col min="6662" max="6662" width="11.81640625" style="2" customWidth="1"/>
    <col min="6663" max="6903" width="17.54296875" style="2"/>
    <col min="6904" max="6904" width="24.54296875" style="2" customWidth="1"/>
    <col min="6905" max="6905" width="7.453125" style="2" customWidth="1"/>
    <col min="6906" max="6906" width="6.54296875" style="2" bestFit="1" customWidth="1"/>
    <col min="6907" max="6907" width="6.81640625" style="2" bestFit="1" customWidth="1"/>
    <col min="6908" max="6908" width="7.453125" style="2" bestFit="1" customWidth="1"/>
    <col min="6909" max="6909" width="6.453125" style="2" bestFit="1" customWidth="1"/>
    <col min="6910" max="6910" width="5.54296875" style="2" bestFit="1" customWidth="1"/>
    <col min="6911" max="6912" width="6.54296875" style="2" bestFit="1" customWidth="1"/>
    <col min="6913" max="6914" width="6.453125" style="2" bestFit="1" customWidth="1"/>
    <col min="6915" max="6915" width="8.1796875" style="2" bestFit="1" customWidth="1"/>
    <col min="6916" max="6916" width="7.453125" style="2" customWidth="1"/>
    <col min="6917" max="6917" width="10.54296875" style="2" customWidth="1"/>
    <col min="6918" max="6918" width="11.81640625" style="2" customWidth="1"/>
    <col min="6919" max="7159" width="17.54296875" style="2"/>
    <col min="7160" max="7160" width="24.54296875" style="2" customWidth="1"/>
    <col min="7161" max="7161" width="7.453125" style="2" customWidth="1"/>
    <col min="7162" max="7162" width="6.54296875" style="2" bestFit="1" customWidth="1"/>
    <col min="7163" max="7163" width="6.81640625" style="2" bestFit="1" customWidth="1"/>
    <col min="7164" max="7164" width="7.453125" style="2" bestFit="1" customWidth="1"/>
    <col min="7165" max="7165" width="6.453125" style="2" bestFit="1" customWidth="1"/>
    <col min="7166" max="7166" width="5.54296875" style="2" bestFit="1" customWidth="1"/>
    <col min="7167" max="7168" width="6.54296875" style="2" bestFit="1" customWidth="1"/>
    <col min="7169" max="7170" width="6.453125" style="2" bestFit="1" customWidth="1"/>
    <col min="7171" max="7171" width="8.1796875" style="2" bestFit="1" customWidth="1"/>
    <col min="7172" max="7172" width="7.453125" style="2" customWidth="1"/>
    <col min="7173" max="7173" width="10.54296875" style="2" customWidth="1"/>
    <col min="7174" max="7174" width="11.81640625" style="2" customWidth="1"/>
    <col min="7175" max="7415" width="17.54296875" style="2"/>
    <col min="7416" max="7416" width="24.54296875" style="2" customWidth="1"/>
    <col min="7417" max="7417" width="7.453125" style="2" customWidth="1"/>
    <col min="7418" max="7418" width="6.54296875" style="2" bestFit="1" customWidth="1"/>
    <col min="7419" max="7419" width="6.81640625" style="2" bestFit="1" customWidth="1"/>
    <col min="7420" max="7420" width="7.453125" style="2" bestFit="1" customWidth="1"/>
    <col min="7421" max="7421" width="6.453125" style="2" bestFit="1" customWidth="1"/>
    <col min="7422" max="7422" width="5.54296875" style="2" bestFit="1" customWidth="1"/>
    <col min="7423" max="7424" width="6.54296875" style="2" bestFit="1" customWidth="1"/>
    <col min="7425" max="7426" width="6.453125" style="2" bestFit="1" customWidth="1"/>
    <col min="7427" max="7427" width="8.1796875" style="2" bestFit="1" customWidth="1"/>
    <col min="7428" max="7428" width="7.453125" style="2" customWidth="1"/>
    <col min="7429" max="7429" width="10.54296875" style="2" customWidth="1"/>
    <col min="7430" max="7430" width="11.81640625" style="2" customWidth="1"/>
    <col min="7431" max="7671" width="17.54296875" style="2"/>
    <col min="7672" max="7672" width="24.54296875" style="2" customWidth="1"/>
    <col min="7673" max="7673" width="7.453125" style="2" customWidth="1"/>
    <col min="7674" max="7674" width="6.54296875" style="2" bestFit="1" customWidth="1"/>
    <col min="7675" max="7675" width="6.81640625" style="2" bestFit="1" customWidth="1"/>
    <col min="7676" max="7676" width="7.453125" style="2" bestFit="1" customWidth="1"/>
    <col min="7677" max="7677" width="6.453125" style="2" bestFit="1" customWidth="1"/>
    <col min="7678" max="7678" width="5.54296875" style="2" bestFit="1" customWidth="1"/>
    <col min="7679" max="7680" width="6.54296875" style="2" bestFit="1" customWidth="1"/>
    <col min="7681" max="7682" width="6.453125" style="2" bestFit="1" customWidth="1"/>
    <col min="7683" max="7683" width="8.1796875" style="2" bestFit="1" customWidth="1"/>
    <col min="7684" max="7684" width="7.453125" style="2" customWidth="1"/>
    <col min="7685" max="7685" width="10.54296875" style="2" customWidth="1"/>
    <col min="7686" max="7686" width="11.81640625" style="2" customWidth="1"/>
    <col min="7687" max="7927" width="17.54296875" style="2"/>
    <col min="7928" max="7928" width="24.54296875" style="2" customWidth="1"/>
    <col min="7929" max="7929" width="7.453125" style="2" customWidth="1"/>
    <col min="7930" max="7930" width="6.54296875" style="2" bestFit="1" customWidth="1"/>
    <col min="7931" max="7931" width="6.81640625" style="2" bestFit="1" customWidth="1"/>
    <col min="7932" max="7932" width="7.453125" style="2" bestFit="1" customWidth="1"/>
    <col min="7933" max="7933" width="6.453125" style="2" bestFit="1" customWidth="1"/>
    <col min="7934" max="7934" width="5.54296875" style="2" bestFit="1" customWidth="1"/>
    <col min="7935" max="7936" width="6.54296875" style="2" bestFit="1" customWidth="1"/>
    <col min="7937" max="7938" width="6.453125" style="2" bestFit="1" customWidth="1"/>
    <col min="7939" max="7939" width="8.1796875" style="2" bestFit="1" customWidth="1"/>
    <col min="7940" max="7940" width="7.453125" style="2" customWidth="1"/>
    <col min="7941" max="7941" width="10.54296875" style="2" customWidth="1"/>
    <col min="7942" max="7942" width="11.81640625" style="2" customWidth="1"/>
    <col min="7943" max="8183" width="17.54296875" style="2"/>
    <col min="8184" max="8184" width="24.54296875" style="2" customWidth="1"/>
    <col min="8185" max="8185" width="7.453125" style="2" customWidth="1"/>
    <col min="8186" max="8186" width="6.54296875" style="2" bestFit="1" customWidth="1"/>
    <col min="8187" max="8187" width="6.81640625" style="2" bestFit="1" customWidth="1"/>
    <col min="8188" max="8188" width="7.453125" style="2" bestFit="1" customWidth="1"/>
    <col min="8189" max="8189" width="6.453125" style="2" bestFit="1" customWidth="1"/>
    <col min="8190" max="8190" width="5.54296875" style="2" bestFit="1" customWidth="1"/>
    <col min="8191" max="8192" width="6.54296875" style="2" bestFit="1" customWidth="1"/>
    <col min="8193" max="8194" width="6.453125" style="2" bestFit="1" customWidth="1"/>
    <col min="8195" max="8195" width="8.1796875" style="2" bestFit="1" customWidth="1"/>
    <col min="8196" max="8196" width="7.453125" style="2" customWidth="1"/>
    <col min="8197" max="8197" width="10.54296875" style="2" customWidth="1"/>
    <col min="8198" max="8198" width="11.81640625" style="2" customWidth="1"/>
    <col min="8199" max="8439" width="17.54296875" style="2"/>
    <col min="8440" max="8440" width="24.54296875" style="2" customWidth="1"/>
    <col min="8441" max="8441" width="7.453125" style="2" customWidth="1"/>
    <col min="8442" max="8442" width="6.54296875" style="2" bestFit="1" customWidth="1"/>
    <col min="8443" max="8443" width="6.81640625" style="2" bestFit="1" customWidth="1"/>
    <col min="8444" max="8444" width="7.453125" style="2" bestFit="1" customWidth="1"/>
    <col min="8445" max="8445" width="6.453125" style="2" bestFit="1" customWidth="1"/>
    <col min="8446" max="8446" width="5.54296875" style="2" bestFit="1" customWidth="1"/>
    <col min="8447" max="8448" width="6.54296875" style="2" bestFit="1" customWidth="1"/>
    <col min="8449" max="8450" width="6.453125" style="2" bestFit="1" customWidth="1"/>
    <col min="8451" max="8451" width="8.1796875" style="2" bestFit="1" customWidth="1"/>
    <col min="8452" max="8452" width="7.453125" style="2" customWidth="1"/>
    <col min="8453" max="8453" width="10.54296875" style="2" customWidth="1"/>
    <col min="8454" max="8454" width="11.81640625" style="2" customWidth="1"/>
    <col min="8455" max="8695" width="17.54296875" style="2"/>
    <col min="8696" max="8696" width="24.54296875" style="2" customWidth="1"/>
    <col min="8697" max="8697" width="7.453125" style="2" customWidth="1"/>
    <col min="8698" max="8698" width="6.54296875" style="2" bestFit="1" customWidth="1"/>
    <col min="8699" max="8699" width="6.81640625" style="2" bestFit="1" customWidth="1"/>
    <col min="8700" max="8700" width="7.453125" style="2" bestFit="1" customWidth="1"/>
    <col min="8701" max="8701" width="6.453125" style="2" bestFit="1" customWidth="1"/>
    <col min="8702" max="8702" width="5.54296875" style="2" bestFit="1" customWidth="1"/>
    <col min="8703" max="8704" width="6.54296875" style="2" bestFit="1" customWidth="1"/>
    <col min="8705" max="8706" width="6.453125" style="2" bestFit="1" customWidth="1"/>
    <col min="8707" max="8707" width="8.1796875" style="2" bestFit="1" customWidth="1"/>
    <col min="8708" max="8708" width="7.453125" style="2" customWidth="1"/>
    <col min="8709" max="8709" width="10.54296875" style="2" customWidth="1"/>
    <col min="8710" max="8710" width="11.81640625" style="2" customWidth="1"/>
    <col min="8711" max="8951" width="17.54296875" style="2"/>
    <col min="8952" max="8952" width="24.54296875" style="2" customWidth="1"/>
    <col min="8953" max="8953" width="7.453125" style="2" customWidth="1"/>
    <col min="8954" max="8954" width="6.54296875" style="2" bestFit="1" customWidth="1"/>
    <col min="8955" max="8955" width="6.81640625" style="2" bestFit="1" customWidth="1"/>
    <col min="8956" max="8956" width="7.453125" style="2" bestFit="1" customWidth="1"/>
    <col min="8957" max="8957" width="6.453125" style="2" bestFit="1" customWidth="1"/>
    <col min="8958" max="8958" width="5.54296875" style="2" bestFit="1" customWidth="1"/>
    <col min="8959" max="8960" width="6.54296875" style="2" bestFit="1" customWidth="1"/>
    <col min="8961" max="8962" width="6.453125" style="2" bestFit="1" customWidth="1"/>
    <col min="8963" max="8963" width="8.1796875" style="2" bestFit="1" customWidth="1"/>
    <col min="8964" max="8964" width="7.453125" style="2" customWidth="1"/>
    <col min="8965" max="8965" width="10.54296875" style="2" customWidth="1"/>
    <col min="8966" max="8966" width="11.81640625" style="2" customWidth="1"/>
    <col min="8967" max="9207" width="17.54296875" style="2"/>
    <col min="9208" max="9208" width="24.54296875" style="2" customWidth="1"/>
    <col min="9209" max="9209" width="7.453125" style="2" customWidth="1"/>
    <col min="9210" max="9210" width="6.54296875" style="2" bestFit="1" customWidth="1"/>
    <col min="9211" max="9211" width="6.81640625" style="2" bestFit="1" customWidth="1"/>
    <col min="9212" max="9212" width="7.453125" style="2" bestFit="1" customWidth="1"/>
    <col min="9213" max="9213" width="6.453125" style="2" bestFit="1" customWidth="1"/>
    <col min="9214" max="9214" width="5.54296875" style="2" bestFit="1" customWidth="1"/>
    <col min="9215" max="9216" width="6.54296875" style="2" bestFit="1" customWidth="1"/>
    <col min="9217" max="9218" width="6.453125" style="2" bestFit="1" customWidth="1"/>
    <col min="9219" max="9219" width="8.1796875" style="2" bestFit="1" customWidth="1"/>
    <col min="9220" max="9220" width="7.453125" style="2" customWidth="1"/>
    <col min="9221" max="9221" width="10.54296875" style="2" customWidth="1"/>
    <col min="9222" max="9222" width="11.81640625" style="2" customWidth="1"/>
    <col min="9223" max="9463" width="17.54296875" style="2"/>
    <col min="9464" max="9464" width="24.54296875" style="2" customWidth="1"/>
    <col min="9465" max="9465" width="7.453125" style="2" customWidth="1"/>
    <col min="9466" max="9466" width="6.54296875" style="2" bestFit="1" customWidth="1"/>
    <col min="9467" max="9467" width="6.81640625" style="2" bestFit="1" customWidth="1"/>
    <col min="9468" max="9468" width="7.453125" style="2" bestFit="1" customWidth="1"/>
    <col min="9469" max="9469" width="6.453125" style="2" bestFit="1" customWidth="1"/>
    <col min="9470" max="9470" width="5.54296875" style="2" bestFit="1" customWidth="1"/>
    <col min="9471" max="9472" width="6.54296875" style="2" bestFit="1" customWidth="1"/>
    <col min="9473" max="9474" width="6.453125" style="2" bestFit="1" customWidth="1"/>
    <col min="9475" max="9475" width="8.1796875" style="2" bestFit="1" customWidth="1"/>
    <col min="9476" max="9476" width="7.453125" style="2" customWidth="1"/>
    <col min="9477" max="9477" width="10.54296875" style="2" customWidth="1"/>
    <col min="9478" max="9478" width="11.81640625" style="2" customWidth="1"/>
    <col min="9479" max="9719" width="17.54296875" style="2"/>
    <col min="9720" max="9720" width="24.54296875" style="2" customWidth="1"/>
    <col min="9721" max="9721" width="7.453125" style="2" customWidth="1"/>
    <col min="9722" max="9722" width="6.54296875" style="2" bestFit="1" customWidth="1"/>
    <col min="9723" max="9723" width="6.81640625" style="2" bestFit="1" customWidth="1"/>
    <col min="9724" max="9724" width="7.453125" style="2" bestFit="1" customWidth="1"/>
    <col min="9725" max="9725" width="6.453125" style="2" bestFit="1" customWidth="1"/>
    <col min="9726" max="9726" width="5.54296875" style="2" bestFit="1" customWidth="1"/>
    <col min="9727" max="9728" width="6.54296875" style="2" bestFit="1" customWidth="1"/>
    <col min="9729" max="9730" width="6.453125" style="2" bestFit="1" customWidth="1"/>
    <col min="9731" max="9731" width="8.1796875" style="2" bestFit="1" customWidth="1"/>
    <col min="9732" max="9732" width="7.453125" style="2" customWidth="1"/>
    <col min="9733" max="9733" width="10.54296875" style="2" customWidth="1"/>
    <col min="9734" max="9734" width="11.81640625" style="2" customWidth="1"/>
    <col min="9735" max="9975" width="17.54296875" style="2"/>
    <col min="9976" max="9976" width="24.54296875" style="2" customWidth="1"/>
    <col min="9977" max="9977" width="7.453125" style="2" customWidth="1"/>
    <col min="9978" max="9978" width="6.54296875" style="2" bestFit="1" customWidth="1"/>
    <col min="9979" max="9979" width="6.81640625" style="2" bestFit="1" customWidth="1"/>
    <col min="9980" max="9980" width="7.453125" style="2" bestFit="1" customWidth="1"/>
    <col min="9981" max="9981" width="6.453125" style="2" bestFit="1" customWidth="1"/>
    <col min="9982" max="9982" width="5.54296875" style="2" bestFit="1" customWidth="1"/>
    <col min="9983" max="9984" width="6.54296875" style="2" bestFit="1" customWidth="1"/>
    <col min="9985" max="9986" width="6.453125" style="2" bestFit="1" customWidth="1"/>
    <col min="9987" max="9987" width="8.1796875" style="2" bestFit="1" customWidth="1"/>
    <col min="9988" max="9988" width="7.453125" style="2" customWidth="1"/>
    <col min="9989" max="9989" width="10.54296875" style="2" customWidth="1"/>
    <col min="9990" max="9990" width="11.81640625" style="2" customWidth="1"/>
    <col min="9991" max="10231" width="17.54296875" style="2"/>
    <col min="10232" max="10232" width="24.54296875" style="2" customWidth="1"/>
    <col min="10233" max="10233" width="7.453125" style="2" customWidth="1"/>
    <col min="10234" max="10234" width="6.54296875" style="2" bestFit="1" customWidth="1"/>
    <col min="10235" max="10235" width="6.81640625" style="2" bestFit="1" customWidth="1"/>
    <col min="10236" max="10236" width="7.453125" style="2" bestFit="1" customWidth="1"/>
    <col min="10237" max="10237" width="6.453125" style="2" bestFit="1" customWidth="1"/>
    <col min="10238" max="10238" width="5.54296875" style="2" bestFit="1" customWidth="1"/>
    <col min="10239" max="10240" width="6.54296875" style="2" bestFit="1" customWidth="1"/>
    <col min="10241" max="10242" width="6.453125" style="2" bestFit="1" customWidth="1"/>
    <col min="10243" max="10243" width="8.1796875" style="2" bestFit="1" customWidth="1"/>
    <col min="10244" max="10244" width="7.453125" style="2" customWidth="1"/>
    <col min="10245" max="10245" width="10.54296875" style="2" customWidth="1"/>
    <col min="10246" max="10246" width="11.81640625" style="2" customWidth="1"/>
    <col min="10247" max="10487" width="17.54296875" style="2"/>
    <col min="10488" max="10488" width="24.54296875" style="2" customWidth="1"/>
    <col min="10489" max="10489" width="7.453125" style="2" customWidth="1"/>
    <col min="10490" max="10490" width="6.54296875" style="2" bestFit="1" customWidth="1"/>
    <col min="10491" max="10491" width="6.81640625" style="2" bestFit="1" customWidth="1"/>
    <col min="10492" max="10492" width="7.453125" style="2" bestFit="1" customWidth="1"/>
    <col min="10493" max="10493" width="6.453125" style="2" bestFit="1" customWidth="1"/>
    <col min="10494" max="10494" width="5.54296875" style="2" bestFit="1" customWidth="1"/>
    <col min="10495" max="10496" width="6.54296875" style="2" bestFit="1" customWidth="1"/>
    <col min="10497" max="10498" width="6.453125" style="2" bestFit="1" customWidth="1"/>
    <col min="10499" max="10499" width="8.1796875" style="2" bestFit="1" customWidth="1"/>
    <col min="10500" max="10500" width="7.453125" style="2" customWidth="1"/>
    <col min="10501" max="10501" width="10.54296875" style="2" customWidth="1"/>
    <col min="10502" max="10502" width="11.81640625" style="2" customWidth="1"/>
    <col min="10503" max="10743" width="17.54296875" style="2"/>
    <col min="10744" max="10744" width="24.54296875" style="2" customWidth="1"/>
    <col min="10745" max="10745" width="7.453125" style="2" customWidth="1"/>
    <col min="10746" max="10746" width="6.54296875" style="2" bestFit="1" customWidth="1"/>
    <col min="10747" max="10747" width="6.81640625" style="2" bestFit="1" customWidth="1"/>
    <col min="10748" max="10748" width="7.453125" style="2" bestFit="1" customWidth="1"/>
    <col min="10749" max="10749" width="6.453125" style="2" bestFit="1" customWidth="1"/>
    <col min="10750" max="10750" width="5.54296875" style="2" bestFit="1" customWidth="1"/>
    <col min="10751" max="10752" width="6.54296875" style="2" bestFit="1" customWidth="1"/>
    <col min="10753" max="10754" width="6.453125" style="2" bestFit="1" customWidth="1"/>
    <col min="10755" max="10755" width="8.1796875" style="2" bestFit="1" customWidth="1"/>
    <col min="10756" max="10756" width="7.453125" style="2" customWidth="1"/>
    <col min="10757" max="10757" width="10.54296875" style="2" customWidth="1"/>
    <col min="10758" max="10758" width="11.81640625" style="2" customWidth="1"/>
    <col min="10759" max="10999" width="17.54296875" style="2"/>
    <col min="11000" max="11000" width="24.54296875" style="2" customWidth="1"/>
    <col min="11001" max="11001" width="7.453125" style="2" customWidth="1"/>
    <col min="11002" max="11002" width="6.54296875" style="2" bestFit="1" customWidth="1"/>
    <col min="11003" max="11003" width="6.81640625" style="2" bestFit="1" customWidth="1"/>
    <col min="11004" max="11004" width="7.453125" style="2" bestFit="1" customWidth="1"/>
    <col min="11005" max="11005" width="6.453125" style="2" bestFit="1" customWidth="1"/>
    <col min="11006" max="11006" width="5.54296875" style="2" bestFit="1" customWidth="1"/>
    <col min="11007" max="11008" width="6.54296875" style="2" bestFit="1" customWidth="1"/>
    <col min="11009" max="11010" width="6.453125" style="2" bestFit="1" customWidth="1"/>
    <col min="11011" max="11011" width="8.1796875" style="2" bestFit="1" customWidth="1"/>
    <col min="11012" max="11012" width="7.453125" style="2" customWidth="1"/>
    <col min="11013" max="11013" width="10.54296875" style="2" customWidth="1"/>
    <col min="11014" max="11014" width="11.81640625" style="2" customWidth="1"/>
    <col min="11015" max="11255" width="17.54296875" style="2"/>
    <col min="11256" max="11256" width="24.54296875" style="2" customWidth="1"/>
    <col min="11257" max="11257" width="7.453125" style="2" customWidth="1"/>
    <col min="11258" max="11258" width="6.54296875" style="2" bestFit="1" customWidth="1"/>
    <col min="11259" max="11259" width="6.81640625" style="2" bestFit="1" customWidth="1"/>
    <col min="11260" max="11260" width="7.453125" style="2" bestFit="1" customWidth="1"/>
    <col min="11261" max="11261" width="6.453125" style="2" bestFit="1" customWidth="1"/>
    <col min="11262" max="11262" width="5.54296875" style="2" bestFit="1" customWidth="1"/>
    <col min="11263" max="11264" width="6.54296875" style="2" bestFit="1" customWidth="1"/>
    <col min="11265" max="11266" width="6.453125" style="2" bestFit="1" customWidth="1"/>
    <col min="11267" max="11267" width="8.1796875" style="2" bestFit="1" customWidth="1"/>
    <col min="11268" max="11268" width="7.453125" style="2" customWidth="1"/>
    <col min="11269" max="11269" width="10.54296875" style="2" customWidth="1"/>
    <col min="11270" max="11270" width="11.81640625" style="2" customWidth="1"/>
    <col min="11271" max="11511" width="17.54296875" style="2"/>
    <col min="11512" max="11512" width="24.54296875" style="2" customWidth="1"/>
    <col min="11513" max="11513" width="7.453125" style="2" customWidth="1"/>
    <col min="11514" max="11514" width="6.54296875" style="2" bestFit="1" customWidth="1"/>
    <col min="11515" max="11515" width="6.81640625" style="2" bestFit="1" customWidth="1"/>
    <col min="11516" max="11516" width="7.453125" style="2" bestFit="1" customWidth="1"/>
    <col min="11517" max="11517" width="6.453125" style="2" bestFit="1" customWidth="1"/>
    <col min="11518" max="11518" width="5.54296875" style="2" bestFit="1" customWidth="1"/>
    <col min="11519" max="11520" width="6.54296875" style="2" bestFit="1" customWidth="1"/>
    <col min="11521" max="11522" width="6.453125" style="2" bestFit="1" customWidth="1"/>
    <col min="11523" max="11523" width="8.1796875" style="2" bestFit="1" customWidth="1"/>
    <col min="11524" max="11524" width="7.453125" style="2" customWidth="1"/>
    <col min="11525" max="11525" width="10.54296875" style="2" customWidth="1"/>
    <col min="11526" max="11526" width="11.81640625" style="2" customWidth="1"/>
    <col min="11527" max="11767" width="17.54296875" style="2"/>
    <col min="11768" max="11768" width="24.54296875" style="2" customWidth="1"/>
    <col min="11769" max="11769" width="7.453125" style="2" customWidth="1"/>
    <col min="11770" max="11770" width="6.54296875" style="2" bestFit="1" customWidth="1"/>
    <col min="11771" max="11771" width="6.81640625" style="2" bestFit="1" customWidth="1"/>
    <col min="11772" max="11772" width="7.453125" style="2" bestFit="1" customWidth="1"/>
    <col min="11773" max="11773" width="6.453125" style="2" bestFit="1" customWidth="1"/>
    <col min="11774" max="11774" width="5.54296875" style="2" bestFit="1" customWidth="1"/>
    <col min="11775" max="11776" width="6.54296875" style="2" bestFit="1" customWidth="1"/>
    <col min="11777" max="11778" width="6.453125" style="2" bestFit="1" customWidth="1"/>
    <col min="11779" max="11779" width="8.1796875" style="2" bestFit="1" customWidth="1"/>
    <col min="11780" max="11780" width="7.453125" style="2" customWidth="1"/>
    <col min="11781" max="11781" width="10.54296875" style="2" customWidth="1"/>
    <col min="11782" max="11782" width="11.81640625" style="2" customWidth="1"/>
    <col min="11783" max="12023" width="17.54296875" style="2"/>
    <col min="12024" max="12024" width="24.54296875" style="2" customWidth="1"/>
    <col min="12025" max="12025" width="7.453125" style="2" customWidth="1"/>
    <col min="12026" max="12026" width="6.54296875" style="2" bestFit="1" customWidth="1"/>
    <col min="12027" max="12027" width="6.81640625" style="2" bestFit="1" customWidth="1"/>
    <col min="12028" max="12028" width="7.453125" style="2" bestFit="1" customWidth="1"/>
    <col min="12029" max="12029" width="6.453125" style="2" bestFit="1" customWidth="1"/>
    <col min="12030" max="12030" width="5.54296875" style="2" bestFit="1" customWidth="1"/>
    <col min="12031" max="12032" width="6.54296875" style="2" bestFit="1" customWidth="1"/>
    <col min="12033" max="12034" width="6.453125" style="2" bestFit="1" customWidth="1"/>
    <col min="12035" max="12035" width="8.1796875" style="2" bestFit="1" customWidth="1"/>
    <col min="12036" max="12036" width="7.453125" style="2" customWidth="1"/>
    <col min="12037" max="12037" width="10.54296875" style="2" customWidth="1"/>
    <col min="12038" max="12038" width="11.81640625" style="2" customWidth="1"/>
    <col min="12039" max="12279" width="17.54296875" style="2"/>
    <col min="12280" max="12280" width="24.54296875" style="2" customWidth="1"/>
    <col min="12281" max="12281" width="7.453125" style="2" customWidth="1"/>
    <col min="12282" max="12282" width="6.54296875" style="2" bestFit="1" customWidth="1"/>
    <col min="12283" max="12283" width="6.81640625" style="2" bestFit="1" customWidth="1"/>
    <col min="12284" max="12284" width="7.453125" style="2" bestFit="1" customWidth="1"/>
    <col min="12285" max="12285" width="6.453125" style="2" bestFit="1" customWidth="1"/>
    <col min="12286" max="12286" width="5.54296875" style="2" bestFit="1" customWidth="1"/>
    <col min="12287" max="12288" width="6.54296875" style="2" bestFit="1" customWidth="1"/>
    <col min="12289" max="12290" width="6.453125" style="2" bestFit="1" customWidth="1"/>
    <col min="12291" max="12291" width="8.1796875" style="2" bestFit="1" customWidth="1"/>
    <col min="12292" max="12292" width="7.453125" style="2" customWidth="1"/>
    <col min="12293" max="12293" width="10.54296875" style="2" customWidth="1"/>
    <col min="12294" max="12294" width="11.81640625" style="2" customWidth="1"/>
    <col min="12295" max="12535" width="17.54296875" style="2"/>
    <col min="12536" max="12536" width="24.54296875" style="2" customWidth="1"/>
    <col min="12537" max="12537" width="7.453125" style="2" customWidth="1"/>
    <col min="12538" max="12538" width="6.54296875" style="2" bestFit="1" customWidth="1"/>
    <col min="12539" max="12539" width="6.81640625" style="2" bestFit="1" customWidth="1"/>
    <col min="12540" max="12540" width="7.453125" style="2" bestFit="1" customWidth="1"/>
    <col min="12541" max="12541" width="6.453125" style="2" bestFit="1" customWidth="1"/>
    <col min="12542" max="12542" width="5.54296875" style="2" bestFit="1" customWidth="1"/>
    <col min="12543" max="12544" width="6.54296875" style="2" bestFit="1" customWidth="1"/>
    <col min="12545" max="12546" width="6.453125" style="2" bestFit="1" customWidth="1"/>
    <col min="12547" max="12547" width="8.1796875" style="2" bestFit="1" customWidth="1"/>
    <col min="12548" max="12548" width="7.453125" style="2" customWidth="1"/>
    <col min="12549" max="12549" width="10.54296875" style="2" customWidth="1"/>
    <col min="12550" max="12550" width="11.81640625" style="2" customWidth="1"/>
    <col min="12551" max="12791" width="17.54296875" style="2"/>
    <col min="12792" max="12792" width="24.54296875" style="2" customWidth="1"/>
    <col min="12793" max="12793" width="7.453125" style="2" customWidth="1"/>
    <col min="12794" max="12794" width="6.54296875" style="2" bestFit="1" customWidth="1"/>
    <col min="12795" max="12795" width="6.81640625" style="2" bestFit="1" customWidth="1"/>
    <col min="12796" max="12796" width="7.453125" style="2" bestFit="1" customWidth="1"/>
    <col min="12797" max="12797" width="6.453125" style="2" bestFit="1" customWidth="1"/>
    <col min="12798" max="12798" width="5.54296875" style="2" bestFit="1" customWidth="1"/>
    <col min="12799" max="12800" width="6.54296875" style="2" bestFit="1" customWidth="1"/>
    <col min="12801" max="12802" width="6.453125" style="2" bestFit="1" customWidth="1"/>
    <col min="12803" max="12803" width="8.1796875" style="2" bestFit="1" customWidth="1"/>
    <col min="12804" max="12804" width="7.453125" style="2" customWidth="1"/>
    <col min="12805" max="12805" width="10.54296875" style="2" customWidth="1"/>
    <col min="12806" max="12806" width="11.81640625" style="2" customWidth="1"/>
    <col min="12807" max="13047" width="17.54296875" style="2"/>
    <col min="13048" max="13048" width="24.54296875" style="2" customWidth="1"/>
    <col min="13049" max="13049" width="7.453125" style="2" customWidth="1"/>
    <col min="13050" max="13050" width="6.54296875" style="2" bestFit="1" customWidth="1"/>
    <col min="13051" max="13051" width="6.81640625" style="2" bestFit="1" customWidth="1"/>
    <col min="13052" max="13052" width="7.453125" style="2" bestFit="1" customWidth="1"/>
    <col min="13053" max="13053" width="6.453125" style="2" bestFit="1" customWidth="1"/>
    <col min="13054" max="13054" width="5.54296875" style="2" bestFit="1" customWidth="1"/>
    <col min="13055" max="13056" width="6.54296875" style="2" bestFit="1" customWidth="1"/>
    <col min="13057" max="13058" width="6.453125" style="2" bestFit="1" customWidth="1"/>
    <col min="13059" max="13059" width="8.1796875" style="2" bestFit="1" customWidth="1"/>
    <col min="13060" max="13060" width="7.453125" style="2" customWidth="1"/>
    <col min="13061" max="13061" width="10.54296875" style="2" customWidth="1"/>
    <col min="13062" max="13062" width="11.81640625" style="2" customWidth="1"/>
    <col min="13063" max="13303" width="17.54296875" style="2"/>
    <col min="13304" max="13304" width="24.54296875" style="2" customWidth="1"/>
    <col min="13305" max="13305" width="7.453125" style="2" customWidth="1"/>
    <col min="13306" max="13306" width="6.54296875" style="2" bestFit="1" customWidth="1"/>
    <col min="13307" max="13307" width="6.81640625" style="2" bestFit="1" customWidth="1"/>
    <col min="13308" max="13308" width="7.453125" style="2" bestFit="1" customWidth="1"/>
    <col min="13309" max="13309" width="6.453125" style="2" bestFit="1" customWidth="1"/>
    <col min="13310" max="13310" width="5.54296875" style="2" bestFit="1" customWidth="1"/>
    <col min="13311" max="13312" width="6.54296875" style="2" bestFit="1" customWidth="1"/>
    <col min="13313" max="13314" width="6.453125" style="2" bestFit="1" customWidth="1"/>
    <col min="13315" max="13315" width="8.1796875" style="2" bestFit="1" customWidth="1"/>
    <col min="13316" max="13316" width="7.453125" style="2" customWidth="1"/>
    <col min="13317" max="13317" width="10.54296875" style="2" customWidth="1"/>
    <col min="13318" max="13318" width="11.81640625" style="2" customWidth="1"/>
    <col min="13319" max="13559" width="17.54296875" style="2"/>
    <col min="13560" max="13560" width="24.54296875" style="2" customWidth="1"/>
    <col min="13561" max="13561" width="7.453125" style="2" customWidth="1"/>
    <col min="13562" max="13562" width="6.54296875" style="2" bestFit="1" customWidth="1"/>
    <col min="13563" max="13563" width="6.81640625" style="2" bestFit="1" customWidth="1"/>
    <col min="13564" max="13564" width="7.453125" style="2" bestFit="1" customWidth="1"/>
    <col min="13565" max="13565" width="6.453125" style="2" bestFit="1" customWidth="1"/>
    <col min="13566" max="13566" width="5.54296875" style="2" bestFit="1" customWidth="1"/>
    <col min="13567" max="13568" width="6.54296875" style="2" bestFit="1" customWidth="1"/>
    <col min="13569" max="13570" width="6.453125" style="2" bestFit="1" customWidth="1"/>
    <col min="13571" max="13571" width="8.1796875" style="2" bestFit="1" customWidth="1"/>
    <col min="13572" max="13572" width="7.453125" style="2" customWidth="1"/>
    <col min="13573" max="13573" width="10.54296875" style="2" customWidth="1"/>
    <col min="13574" max="13574" width="11.81640625" style="2" customWidth="1"/>
    <col min="13575" max="13815" width="17.54296875" style="2"/>
    <col min="13816" max="13816" width="24.54296875" style="2" customWidth="1"/>
    <col min="13817" max="13817" width="7.453125" style="2" customWidth="1"/>
    <col min="13818" max="13818" width="6.54296875" style="2" bestFit="1" customWidth="1"/>
    <col min="13819" max="13819" width="6.81640625" style="2" bestFit="1" customWidth="1"/>
    <col min="13820" max="13820" width="7.453125" style="2" bestFit="1" customWidth="1"/>
    <col min="13821" max="13821" width="6.453125" style="2" bestFit="1" customWidth="1"/>
    <col min="13822" max="13822" width="5.54296875" style="2" bestFit="1" customWidth="1"/>
    <col min="13823" max="13824" width="6.54296875" style="2" bestFit="1" customWidth="1"/>
    <col min="13825" max="13826" width="6.453125" style="2" bestFit="1" customWidth="1"/>
    <col min="13827" max="13827" width="8.1796875" style="2" bestFit="1" customWidth="1"/>
    <col min="13828" max="13828" width="7.453125" style="2" customWidth="1"/>
    <col min="13829" max="13829" width="10.54296875" style="2" customWidth="1"/>
    <col min="13830" max="13830" width="11.81640625" style="2" customWidth="1"/>
    <col min="13831" max="14071" width="17.54296875" style="2"/>
    <col min="14072" max="14072" width="24.54296875" style="2" customWidth="1"/>
    <col min="14073" max="14073" width="7.453125" style="2" customWidth="1"/>
    <col min="14074" max="14074" width="6.54296875" style="2" bestFit="1" customWidth="1"/>
    <col min="14075" max="14075" width="6.81640625" style="2" bestFit="1" customWidth="1"/>
    <col min="14076" max="14076" width="7.453125" style="2" bestFit="1" customWidth="1"/>
    <col min="14077" max="14077" width="6.453125" style="2" bestFit="1" customWidth="1"/>
    <col min="14078" max="14078" width="5.54296875" style="2" bestFit="1" customWidth="1"/>
    <col min="14079" max="14080" width="6.54296875" style="2" bestFit="1" customWidth="1"/>
    <col min="14081" max="14082" width="6.453125" style="2" bestFit="1" customWidth="1"/>
    <col min="14083" max="14083" width="8.1796875" style="2" bestFit="1" customWidth="1"/>
    <col min="14084" max="14084" width="7.453125" style="2" customWidth="1"/>
    <col min="14085" max="14085" width="10.54296875" style="2" customWidth="1"/>
    <col min="14086" max="14086" width="11.81640625" style="2" customWidth="1"/>
    <col min="14087" max="14327" width="17.54296875" style="2"/>
    <col min="14328" max="14328" width="24.54296875" style="2" customWidth="1"/>
    <col min="14329" max="14329" width="7.453125" style="2" customWidth="1"/>
    <col min="14330" max="14330" width="6.54296875" style="2" bestFit="1" customWidth="1"/>
    <col min="14331" max="14331" width="6.81640625" style="2" bestFit="1" customWidth="1"/>
    <col min="14332" max="14332" width="7.453125" style="2" bestFit="1" customWidth="1"/>
    <col min="14333" max="14333" width="6.453125" style="2" bestFit="1" customWidth="1"/>
    <col min="14334" max="14334" width="5.54296875" style="2" bestFit="1" customWidth="1"/>
    <col min="14335" max="14336" width="6.54296875" style="2" bestFit="1" customWidth="1"/>
    <col min="14337" max="14338" width="6.453125" style="2" bestFit="1" customWidth="1"/>
    <col min="14339" max="14339" width="8.1796875" style="2" bestFit="1" customWidth="1"/>
    <col min="14340" max="14340" width="7.453125" style="2" customWidth="1"/>
    <col min="14341" max="14341" width="10.54296875" style="2" customWidth="1"/>
    <col min="14342" max="14342" width="11.81640625" style="2" customWidth="1"/>
    <col min="14343" max="14583" width="17.54296875" style="2"/>
    <col min="14584" max="14584" width="24.54296875" style="2" customWidth="1"/>
    <col min="14585" max="14585" width="7.453125" style="2" customWidth="1"/>
    <col min="14586" max="14586" width="6.54296875" style="2" bestFit="1" customWidth="1"/>
    <col min="14587" max="14587" width="6.81640625" style="2" bestFit="1" customWidth="1"/>
    <col min="14588" max="14588" width="7.453125" style="2" bestFit="1" customWidth="1"/>
    <col min="14589" max="14589" width="6.453125" style="2" bestFit="1" customWidth="1"/>
    <col min="14590" max="14590" width="5.54296875" style="2" bestFit="1" customWidth="1"/>
    <col min="14591" max="14592" width="6.54296875" style="2" bestFit="1" customWidth="1"/>
    <col min="14593" max="14594" width="6.453125" style="2" bestFit="1" customWidth="1"/>
    <col min="14595" max="14595" width="8.1796875" style="2" bestFit="1" customWidth="1"/>
    <col min="14596" max="14596" width="7.453125" style="2" customWidth="1"/>
    <col min="14597" max="14597" width="10.54296875" style="2" customWidth="1"/>
    <col min="14598" max="14598" width="11.81640625" style="2" customWidth="1"/>
    <col min="14599" max="14839" width="17.54296875" style="2"/>
    <col min="14840" max="14840" width="24.54296875" style="2" customWidth="1"/>
    <col min="14841" max="14841" width="7.453125" style="2" customWidth="1"/>
    <col min="14842" max="14842" width="6.54296875" style="2" bestFit="1" customWidth="1"/>
    <col min="14843" max="14843" width="6.81640625" style="2" bestFit="1" customWidth="1"/>
    <col min="14844" max="14844" width="7.453125" style="2" bestFit="1" customWidth="1"/>
    <col min="14845" max="14845" width="6.453125" style="2" bestFit="1" customWidth="1"/>
    <col min="14846" max="14846" width="5.54296875" style="2" bestFit="1" customWidth="1"/>
    <col min="14847" max="14848" width="6.54296875" style="2" bestFit="1" customWidth="1"/>
    <col min="14849" max="14850" width="6.453125" style="2" bestFit="1" customWidth="1"/>
    <col min="14851" max="14851" width="8.1796875" style="2" bestFit="1" customWidth="1"/>
    <col min="14852" max="14852" width="7.453125" style="2" customWidth="1"/>
    <col min="14853" max="14853" width="10.54296875" style="2" customWidth="1"/>
    <col min="14854" max="14854" width="11.81640625" style="2" customWidth="1"/>
    <col min="14855" max="15095" width="17.54296875" style="2"/>
    <col min="15096" max="15096" width="24.54296875" style="2" customWidth="1"/>
    <col min="15097" max="15097" width="7.453125" style="2" customWidth="1"/>
    <col min="15098" max="15098" width="6.54296875" style="2" bestFit="1" customWidth="1"/>
    <col min="15099" max="15099" width="6.81640625" style="2" bestFit="1" customWidth="1"/>
    <col min="15100" max="15100" width="7.453125" style="2" bestFit="1" customWidth="1"/>
    <col min="15101" max="15101" width="6.453125" style="2" bestFit="1" customWidth="1"/>
    <col min="15102" max="15102" width="5.54296875" style="2" bestFit="1" customWidth="1"/>
    <col min="15103" max="15104" width="6.54296875" style="2" bestFit="1" customWidth="1"/>
    <col min="15105" max="15106" width="6.453125" style="2" bestFit="1" customWidth="1"/>
    <col min="15107" max="15107" width="8.1796875" style="2" bestFit="1" customWidth="1"/>
    <col min="15108" max="15108" width="7.453125" style="2" customWidth="1"/>
    <col min="15109" max="15109" width="10.54296875" style="2" customWidth="1"/>
    <col min="15110" max="15110" width="11.81640625" style="2" customWidth="1"/>
    <col min="15111" max="15351" width="17.54296875" style="2"/>
    <col min="15352" max="15352" width="24.54296875" style="2" customWidth="1"/>
    <col min="15353" max="15353" width="7.453125" style="2" customWidth="1"/>
    <col min="15354" max="15354" width="6.54296875" style="2" bestFit="1" customWidth="1"/>
    <col min="15355" max="15355" width="6.81640625" style="2" bestFit="1" customWidth="1"/>
    <col min="15356" max="15356" width="7.453125" style="2" bestFit="1" customWidth="1"/>
    <col min="15357" max="15357" width="6.453125" style="2" bestFit="1" customWidth="1"/>
    <col min="15358" max="15358" width="5.54296875" style="2" bestFit="1" customWidth="1"/>
    <col min="15359" max="15360" width="6.54296875" style="2" bestFit="1" customWidth="1"/>
    <col min="15361" max="15362" width="6.453125" style="2" bestFit="1" customWidth="1"/>
    <col min="15363" max="15363" width="8.1796875" style="2" bestFit="1" customWidth="1"/>
    <col min="15364" max="15364" width="7.453125" style="2" customWidth="1"/>
    <col min="15365" max="15365" width="10.54296875" style="2" customWidth="1"/>
    <col min="15366" max="15366" width="11.81640625" style="2" customWidth="1"/>
    <col min="15367" max="15607" width="17.54296875" style="2"/>
    <col min="15608" max="15608" width="24.54296875" style="2" customWidth="1"/>
    <col min="15609" max="15609" width="7.453125" style="2" customWidth="1"/>
    <col min="15610" max="15610" width="6.54296875" style="2" bestFit="1" customWidth="1"/>
    <col min="15611" max="15611" width="6.81640625" style="2" bestFit="1" customWidth="1"/>
    <col min="15612" max="15612" width="7.453125" style="2" bestFit="1" customWidth="1"/>
    <col min="15613" max="15613" width="6.453125" style="2" bestFit="1" customWidth="1"/>
    <col min="15614" max="15614" width="5.54296875" style="2" bestFit="1" customWidth="1"/>
    <col min="15615" max="15616" width="6.54296875" style="2" bestFit="1" customWidth="1"/>
    <col min="15617" max="15618" width="6.453125" style="2" bestFit="1" customWidth="1"/>
    <col min="15619" max="15619" width="8.1796875" style="2" bestFit="1" customWidth="1"/>
    <col min="15620" max="15620" width="7.453125" style="2" customWidth="1"/>
    <col min="15621" max="15621" width="10.54296875" style="2" customWidth="1"/>
    <col min="15622" max="15622" width="11.81640625" style="2" customWidth="1"/>
    <col min="15623" max="15863" width="17.54296875" style="2"/>
    <col min="15864" max="15864" width="24.54296875" style="2" customWidth="1"/>
    <col min="15865" max="15865" width="7.453125" style="2" customWidth="1"/>
    <col min="15866" max="15866" width="6.54296875" style="2" bestFit="1" customWidth="1"/>
    <col min="15867" max="15867" width="6.81640625" style="2" bestFit="1" customWidth="1"/>
    <col min="15868" max="15868" width="7.453125" style="2" bestFit="1" customWidth="1"/>
    <col min="15869" max="15869" width="6.453125" style="2" bestFit="1" customWidth="1"/>
    <col min="15870" max="15870" width="5.54296875" style="2" bestFit="1" customWidth="1"/>
    <col min="15871" max="15872" width="6.54296875" style="2" bestFit="1" customWidth="1"/>
    <col min="15873" max="15874" width="6.453125" style="2" bestFit="1" customWidth="1"/>
    <col min="15875" max="15875" width="8.1796875" style="2" bestFit="1" customWidth="1"/>
    <col min="15876" max="15876" width="7.453125" style="2" customWidth="1"/>
    <col min="15877" max="15877" width="10.54296875" style="2" customWidth="1"/>
    <col min="15878" max="15878" width="11.81640625" style="2" customWidth="1"/>
    <col min="15879" max="16119" width="17.54296875" style="2"/>
    <col min="16120" max="16120" width="24.54296875" style="2" customWidth="1"/>
    <col min="16121" max="16121" width="7.453125" style="2" customWidth="1"/>
    <col min="16122" max="16122" width="6.54296875" style="2" bestFit="1" customWidth="1"/>
    <col min="16123" max="16123" width="6.81640625" style="2" bestFit="1" customWidth="1"/>
    <col min="16124" max="16124" width="7.453125" style="2" bestFit="1" customWidth="1"/>
    <col min="16125" max="16125" width="6.453125" style="2" bestFit="1" customWidth="1"/>
    <col min="16126" max="16126" width="5.54296875" style="2" bestFit="1" customWidth="1"/>
    <col min="16127" max="16128" width="6.54296875" style="2" bestFit="1" customWidth="1"/>
    <col min="16129" max="16130" width="6.453125" style="2" bestFit="1" customWidth="1"/>
    <col min="16131" max="16131" width="8.1796875" style="2" bestFit="1" customWidth="1"/>
    <col min="16132" max="16132" width="7.453125" style="2" customWidth="1"/>
    <col min="16133" max="16133" width="10.54296875" style="2" customWidth="1"/>
    <col min="16134" max="16134" width="11.81640625" style="2" customWidth="1"/>
    <col min="16135" max="16384" width="17.54296875" style="2"/>
  </cols>
  <sheetData>
    <row r="1" spans="1:10" ht="12" customHeight="1" x14ac:dyDescent="0.25">
      <c r="A1" s="1" t="s">
        <v>384</v>
      </c>
      <c r="B1" s="1"/>
      <c r="C1" s="1"/>
      <c r="D1" s="1"/>
      <c r="E1" s="1"/>
    </row>
    <row r="2" spans="1:10" ht="12" customHeight="1" x14ac:dyDescent="0.25">
      <c r="A2" s="3" t="s">
        <v>385</v>
      </c>
      <c r="B2" s="1"/>
      <c r="C2" s="4"/>
      <c r="D2" s="4"/>
      <c r="E2" s="4"/>
      <c r="H2" s="130"/>
    </row>
    <row r="3" spans="1:10" ht="55.5" customHeight="1" x14ac:dyDescent="0.25">
      <c r="A3" s="234"/>
      <c r="B3" s="233" t="s">
        <v>336</v>
      </c>
      <c r="C3" s="233"/>
      <c r="D3" s="233" t="s">
        <v>386</v>
      </c>
      <c r="E3" s="233"/>
      <c r="F3" s="233" t="s">
        <v>72</v>
      </c>
      <c r="G3" s="232" t="s">
        <v>73</v>
      </c>
    </row>
    <row r="4" spans="1:10" ht="28.5" customHeight="1" x14ac:dyDescent="0.25">
      <c r="A4" s="235"/>
      <c r="B4" s="39" t="s">
        <v>74</v>
      </c>
      <c r="C4" s="40" t="s">
        <v>261</v>
      </c>
      <c r="D4" s="39" t="s">
        <v>74</v>
      </c>
      <c r="E4" s="91" t="s">
        <v>261</v>
      </c>
      <c r="F4" s="233"/>
      <c r="G4" s="232"/>
    </row>
    <row r="5" spans="1:10" ht="7.5" customHeight="1" x14ac:dyDescent="0.25">
      <c r="A5" s="5"/>
    </row>
    <row r="6" spans="1:10" s="9" customFormat="1" ht="18.75" customHeight="1" x14ac:dyDescent="0.25">
      <c r="A6" s="7" t="s">
        <v>70</v>
      </c>
      <c r="B6" s="8">
        <v>545609</v>
      </c>
      <c r="C6" s="8">
        <v>244160</v>
      </c>
      <c r="D6" s="8">
        <f>SUM(D8:D17)</f>
        <v>253582</v>
      </c>
      <c r="E6" s="8">
        <f>SUM(E8:E17)</f>
        <v>154058</v>
      </c>
      <c r="F6" s="8">
        <v>1594</v>
      </c>
      <c r="G6" s="8">
        <v>2488</v>
      </c>
    </row>
    <row r="7" spans="1:10" s="12" customFormat="1" ht="3.75" customHeight="1" x14ac:dyDescent="0.35">
      <c r="A7" s="10"/>
      <c r="B7" s="8"/>
      <c r="C7" s="11"/>
      <c r="D7" s="11"/>
      <c r="E7" s="11"/>
      <c r="F7" s="11"/>
      <c r="G7" s="8"/>
    </row>
    <row r="8" spans="1:10" ht="18.75" customHeight="1" x14ac:dyDescent="0.25">
      <c r="A8" s="13" t="s">
        <v>61</v>
      </c>
      <c r="B8" s="15">
        <v>38779</v>
      </c>
      <c r="C8" s="15">
        <v>17133</v>
      </c>
      <c r="D8" s="15">
        <v>25599</v>
      </c>
      <c r="E8" s="15">
        <v>14979</v>
      </c>
      <c r="F8" s="15">
        <v>1459</v>
      </c>
      <c r="G8" s="15">
        <v>2277</v>
      </c>
      <c r="I8" s="167"/>
      <c r="J8" s="167"/>
    </row>
    <row r="9" spans="1:10" ht="18.75" customHeight="1" x14ac:dyDescent="0.25">
      <c r="A9" s="16" t="s">
        <v>62</v>
      </c>
      <c r="B9" s="15">
        <v>6618</v>
      </c>
      <c r="C9" s="15">
        <v>2949</v>
      </c>
      <c r="D9" s="15">
        <v>3498</v>
      </c>
      <c r="E9" s="15">
        <v>1690</v>
      </c>
      <c r="F9" s="15">
        <v>1474</v>
      </c>
      <c r="G9" s="15">
        <v>2303</v>
      </c>
      <c r="I9" s="167"/>
      <c r="J9" s="167"/>
    </row>
    <row r="10" spans="1:10" ht="18.75" customHeight="1" x14ac:dyDescent="0.25">
      <c r="A10" s="13" t="s">
        <v>63</v>
      </c>
      <c r="B10" s="15">
        <v>101834</v>
      </c>
      <c r="C10" s="15">
        <v>42034</v>
      </c>
      <c r="D10" s="15">
        <v>60085</v>
      </c>
      <c r="E10" s="15">
        <v>39256</v>
      </c>
      <c r="F10" s="15">
        <v>1458</v>
      </c>
      <c r="G10" s="15">
        <v>2254</v>
      </c>
      <c r="I10" s="167"/>
      <c r="J10" s="167"/>
    </row>
    <row r="11" spans="1:10" ht="18.75" customHeight="1" x14ac:dyDescent="0.25">
      <c r="A11" s="13" t="s">
        <v>64</v>
      </c>
      <c r="B11" s="15">
        <v>81577</v>
      </c>
      <c r="C11" s="15">
        <v>34969</v>
      </c>
      <c r="D11" s="15">
        <v>46471</v>
      </c>
      <c r="E11" s="15">
        <v>29379</v>
      </c>
      <c r="F11" s="15">
        <v>1430</v>
      </c>
      <c r="G11" s="15">
        <v>2210</v>
      </c>
      <c r="I11" s="167"/>
      <c r="J11" s="167"/>
    </row>
    <row r="12" spans="1:10" ht="18.75" customHeight="1" x14ac:dyDescent="0.25">
      <c r="A12" s="13" t="s">
        <v>65</v>
      </c>
      <c r="B12" s="15">
        <v>6752</v>
      </c>
      <c r="C12" s="15">
        <v>3212</v>
      </c>
      <c r="D12" s="15">
        <v>2451</v>
      </c>
      <c r="E12" s="15">
        <v>1453</v>
      </c>
      <c r="F12" s="15">
        <v>1569</v>
      </c>
      <c r="G12" s="15">
        <v>2462</v>
      </c>
      <c r="I12" s="167"/>
      <c r="J12" s="167"/>
    </row>
    <row r="13" spans="1:10" ht="18.75" customHeight="1" x14ac:dyDescent="0.25">
      <c r="A13" s="13" t="s">
        <v>66</v>
      </c>
      <c r="B13" s="15">
        <v>49127</v>
      </c>
      <c r="C13" s="15">
        <v>21059</v>
      </c>
      <c r="D13" s="15">
        <v>28776</v>
      </c>
      <c r="E13" s="15">
        <v>16831</v>
      </c>
      <c r="F13" s="15">
        <v>1389</v>
      </c>
      <c r="G13" s="15">
        <v>2121</v>
      </c>
      <c r="I13" s="167"/>
      <c r="J13" s="167"/>
    </row>
    <row r="14" spans="1:10" ht="18.75" customHeight="1" x14ac:dyDescent="0.25">
      <c r="A14" s="13" t="s">
        <v>67</v>
      </c>
      <c r="B14" s="15">
        <v>57240</v>
      </c>
      <c r="C14" s="15">
        <v>27757</v>
      </c>
      <c r="D14" s="15">
        <v>24062</v>
      </c>
      <c r="E14" s="15">
        <v>13246</v>
      </c>
      <c r="F14" s="15">
        <v>1637</v>
      </c>
      <c r="G14" s="15">
        <v>2571</v>
      </c>
      <c r="I14" s="167"/>
      <c r="J14" s="167"/>
    </row>
    <row r="15" spans="1:10" ht="18.75" customHeight="1" x14ac:dyDescent="0.25">
      <c r="A15" s="13" t="s">
        <v>68</v>
      </c>
      <c r="B15" s="15">
        <v>22779</v>
      </c>
      <c r="C15" s="15">
        <v>9844</v>
      </c>
      <c r="D15" s="15">
        <v>9708</v>
      </c>
      <c r="E15" s="15">
        <v>5251</v>
      </c>
      <c r="F15" s="15">
        <v>1433</v>
      </c>
      <c r="G15" s="15">
        <v>2234</v>
      </c>
      <c r="I15" s="167"/>
      <c r="J15" s="167"/>
    </row>
    <row r="16" spans="1:10" ht="18.75" customHeight="1" x14ac:dyDescent="0.25">
      <c r="A16" s="13" t="s">
        <v>69</v>
      </c>
      <c r="B16" s="15">
        <v>164166</v>
      </c>
      <c r="C16" s="15">
        <v>79354</v>
      </c>
      <c r="D16" s="15">
        <v>47463</v>
      </c>
      <c r="E16" s="15">
        <v>29303</v>
      </c>
      <c r="F16" s="15">
        <v>1910</v>
      </c>
      <c r="G16" s="15">
        <v>3021</v>
      </c>
      <c r="I16" s="167"/>
      <c r="J16" s="167"/>
    </row>
    <row r="17" spans="1:10" ht="18.75" customHeight="1" x14ac:dyDescent="0.35">
      <c r="A17" s="13" t="s">
        <v>71</v>
      </c>
      <c r="B17" s="15">
        <v>11337</v>
      </c>
      <c r="C17" s="15">
        <v>5170</v>
      </c>
      <c r="D17" s="15">
        <v>5469</v>
      </c>
      <c r="E17" s="15">
        <v>2670</v>
      </c>
      <c r="F17" s="15">
        <v>1461</v>
      </c>
      <c r="G17" s="15">
        <v>2275</v>
      </c>
      <c r="I17" s="167"/>
      <c r="J17" s="168"/>
    </row>
    <row r="18" spans="1:10" x14ac:dyDescent="0.25">
      <c r="B18" s="14"/>
      <c r="C18" s="14"/>
      <c r="D18" s="15"/>
      <c r="E18" s="15"/>
      <c r="I18" s="15"/>
      <c r="J18" s="15"/>
    </row>
    <row r="20" spans="1:10" x14ac:dyDescent="0.25">
      <c r="B20" s="14"/>
      <c r="C20" s="14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workbookViewId="0">
      <selection activeCell="M3" sqref="M3"/>
    </sheetView>
  </sheetViews>
  <sheetFormatPr defaultColWidth="9.1796875" defaultRowHeight="11.5" x14ac:dyDescent="0.25"/>
  <cols>
    <col min="1" max="2" width="2.54296875" style="41" customWidth="1"/>
    <col min="3" max="3" width="30.1796875" style="41" customWidth="1"/>
    <col min="4" max="5" width="8.54296875" style="41" customWidth="1"/>
    <col min="6" max="6" width="10" style="42" customWidth="1"/>
    <col min="7" max="7" width="10" style="43" customWidth="1"/>
    <col min="8" max="8" width="33" style="41" customWidth="1"/>
    <col min="9" max="9" width="9.1796875" style="45"/>
    <col min="10" max="16384" width="9.1796875" style="46"/>
  </cols>
  <sheetData>
    <row r="1" spans="1:8" customFormat="1" ht="13.5" customHeight="1" x14ac:dyDescent="0.35">
      <c r="A1" s="238" t="s">
        <v>387</v>
      </c>
      <c r="B1" s="238"/>
      <c r="C1" s="238"/>
      <c r="D1" s="238"/>
      <c r="E1" s="238"/>
      <c r="F1" s="238"/>
      <c r="G1" s="238"/>
      <c r="H1" s="238"/>
    </row>
    <row r="2" spans="1:8" customFormat="1" ht="12.5" customHeight="1" x14ac:dyDescent="0.35">
      <c r="A2" s="239" t="s">
        <v>388</v>
      </c>
      <c r="B2" s="239"/>
      <c r="C2" s="239"/>
      <c r="D2" s="239"/>
      <c r="E2" s="239"/>
      <c r="F2" s="239"/>
      <c r="G2" s="239"/>
      <c r="H2" s="239"/>
    </row>
    <row r="3" spans="1:8" ht="46" x14ac:dyDescent="0.25">
      <c r="A3" s="236" t="s">
        <v>257</v>
      </c>
      <c r="B3" s="236"/>
      <c r="C3" s="237"/>
      <c r="D3" s="86" t="s">
        <v>259</v>
      </c>
      <c r="E3" s="87" t="s">
        <v>260</v>
      </c>
      <c r="F3" s="84" t="s">
        <v>75</v>
      </c>
      <c r="G3" s="84" t="s">
        <v>256</v>
      </c>
      <c r="H3" s="85" t="s">
        <v>258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5" customHeight="1" x14ac:dyDescent="0.25">
      <c r="A5" s="51"/>
      <c r="B5" s="48"/>
      <c r="C5" s="51" t="s">
        <v>76</v>
      </c>
      <c r="D5" s="52">
        <f>SUM(D7,D11,D16,D41,D54,D59,D63,D67,D73,D76,D83,D93,D95,D103,D110,D112,D114,D118,D123)</f>
        <v>545609</v>
      </c>
      <c r="E5" s="52">
        <f>SUM(E7,E11,E16,E41,E54,E59,E63,E67,E73,E76,E83,E93,E95,E103,E110,E112,E114,E118,E123)</f>
        <v>244160</v>
      </c>
      <c r="F5" s="53">
        <v>1594</v>
      </c>
      <c r="G5" s="54">
        <v>2488</v>
      </c>
      <c r="H5" s="55" t="s">
        <v>77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5" customHeight="1" x14ac:dyDescent="0.25">
      <c r="A7" s="51" t="s">
        <v>4</v>
      </c>
      <c r="B7" s="48"/>
      <c r="C7" s="51" t="s">
        <v>5</v>
      </c>
      <c r="D7" s="52">
        <v>11241</v>
      </c>
      <c r="E7" s="52">
        <v>2788</v>
      </c>
      <c r="F7" s="57">
        <v>1417</v>
      </c>
      <c r="G7" s="8">
        <v>2191</v>
      </c>
      <c r="H7" s="58" t="s">
        <v>6</v>
      </c>
    </row>
    <row r="8" spans="1:8" ht="23" x14ac:dyDescent="0.25">
      <c r="A8" s="59"/>
      <c r="B8" s="131" t="s">
        <v>78</v>
      </c>
      <c r="C8" s="60" t="s">
        <v>79</v>
      </c>
      <c r="D8" s="61">
        <v>6238</v>
      </c>
      <c r="E8" s="61">
        <v>1989</v>
      </c>
      <c r="F8" s="62">
        <v>1147</v>
      </c>
      <c r="G8" s="11">
        <v>1785</v>
      </c>
      <c r="H8" s="63" t="s">
        <v>80</v>
      </c>
    </row>
    <row r="9" spans="1:8" ht="23" x14ac:dyDescent="0.25">
      <c r="A9" s="51"/>
      <c r="B9" s="131" t="s">
        <v>81</v>
      </c>
      <c r="C9" s="60" t="s">
        <v>82</v>
      </c>
      <c r="D9" s="61">
        <v>4798</v>
      </c>
      <c r="E9" s="61">
        <v>755</v>
      </c>
      <c r="F9" s="62">
        <v>1481</v>
      </c>
      <c r="G9" s="11">
        <v>2290</v>
      </c>
      <c r="H9" s="63" t="s">
        <v>83</v>
      </c>
    </row>
    <row r="10" spans="1:8" ht="13" customHeight="1" x14ac:dyDescent="0.25">
      <c r="A10" s="51"/>
      <c r="B10" s="131" t="s">
        <v>84</v>
      </c>
      <c r="C10" s="51" t="s">
        <v>85</v>
      </c>
      <c r="D10" s="61">
        <v>205</v>
      </c>
      <c r="E10" s="61">
        <v>44</v>
      </c>
      <c r="F10" s="62">
        <v>1113</v>
      </c>
      <c r="G10" s="11">
        <v>1670</v>
      </c>
      <c r="H10" s="63" t="s">
        <v>86</v>
      </c>
    </row>
    <row r="11" spans="1:8" ht="15.65" customHeight="1" x14ac:dyDescent="0.25">
      <c r="A11" s="59" t="s">
        <v>7</v>
      </c>
      <c r="B11" s="66"/>
      <c r="C11" s="59" t="s">
        <v>8</v>
      </c>
      <c r="D11" s="52">
        <v>10193</v>
      </c>
      <c r="E11" s="52">
        <v>831</v>
      </c>
      <c r="F11" s="57">
        <v>1785</v>
      </c>
      <c r="G11" s="8">
        <v>2747</v>
      </c>
      <c r="H11" s="55" t="s">
        <v>9</v>
      </c>
    </row>
    <row r="12" spans="1:8" ht="15.65" customHeight="1" x14ac:dyDescent="0.25">
      <c r="A12" s="59"/>
      <c r="B12" s="132" t="s">
        <v>87</v>
      </c>
      <c r="C12" s="64" t="s">
        <v>88</v>
      </c>
      <c r="D12" s="61">
        <v>7788</v>
      </c>
      <c r="E12" s="61">
        <v>538</v>
      </c>
      <c r="F12" s="61">
        <v>1766</v>
      </c>
      <c r="G12" s="61">
        <v>2708</v>
      </c>
      <c r="H12" s="65" t="s">
        <v>89</v>
      </c>
    </row>
    <row r="13" spans="1:8" ht="15.65" customHeight="1" x14ac:dyDescent="0.25">
      <c r="A13" s="59"/>
      <c r="B13" s="133" t="s">
        <v>90</v>
      </c>
      <c r="C13" s="64" t="s">
        <v>91</v>
      </c>
      <c r="D13" s="61">
        <v>865</v>
      </c>
      <c r="E13" s="61">
        <v>163</v>
      </c>
      <c r="F13" s="61">
        <v>2455</v>
      </c>
      <c r="G13" s="61">
        <v>3853</v>
      </c>
      <c r="H13" s="65" t="s">
        <v>92</v>
      </c>
    </row>
    <row r="14" spans="1:8" ht="15.65" customHeight="1" x14ac:dyDescent="0.25">
      <c r="A14" s="59"/>
      <c r="B14" s="133" t="s">
        <v>93</v>
      </c>
      <c r="C14" s="64" t="s">
        <v>94</v>
      </c>
      <c r="D14" s="61">
        <v>1314</v>
      </c>
      <c r="E14" s="61">
        <v>118</v>
      </c>
      <c r="F14" s="61">
        <v>1496</v>
      </c>
      <c r="G14" s="61">
        <v>2322</v>
      </c>
      <c r="H14" s="65" t="s">
        <v>95</v>
      </c>
    </row>
    <row r="15" spans="1:8" ht="23" x14ac:dyDescent="0.25">
      <c r="A15" s="59"/>
      <c r="B15" s="133" t="s">
        <v>96</v>
      </c>
      <c r="C15" s="64" t="s">
        <v>97</v>
      </c>
      <c r="D15" s="61">
        <v>226</v>
      </c>
      <c r="E15" s="61">
        <v>12</v>
      </c>
      <c r="F15" s="61">
        <v>1225</v>
      </c>
      <c r="G15" s="61">
        <v>1753</v>
      </c>
      <c r="H15" s="65" t="s">
        <v>98</v>
      </c>
    </row>
    <row r="16" spans="1:8" x14ac:dyDescent="0.25">
      <c r="A16" s="59" t="s">
        <v>10</v>
      </c>
      <c r="B16" s="134"/>
      <c r="C16" s="59" t="s">
        <v>11</v>
      </c>
      <c r="D16" s="52">
        <v>101457</v>
      </c>
      <c r="E16" s="52">
        <v>36112</v>
      </c>
      <c r="F16" s="57">
        <v>1321</v>
      </c>
      <c r="G16" s="8">
        <v>2013</v>
      </c>
      <c r="H16" s="55" t="s">
        <v>12</v>
      </c>
    </row>
    <row r="17" spans="1:8" ht="16" customHeight="1" x14ac:dyDescent="0.25">
      <c r="A17" s="59"/>
      <c r="B17" s="66">
        <v>10</v>
      </c>
      <c r="C17" s="59" t="s">
        <v>99</v>
      </c>
      <c r="D17" s="61">
        <v>13916</v>
      </c>
      <c r="E17" s="61">
        <v>6355</v>
      </c>
      <c r="F17" s="62">
        <v>1232</v>
      </c>
      <c r="G17" s="11">
        <v>1898</v>
      </c>
      <c r="H17" s="65" t="s">
        <v>100</v>
      </c>
    </row>
    <row r="18" spans="1:8" ht="16" customHeight="1" x14ac:dyDescent="0.25">
      <c r="A18" s="59"/>
      <c r="B18" s="67">
        <v>11</v>
      </c>
      <c r="C18" s="59" t="s">
        <v>101</v>
      </c>
      <c r="D18" s="61">
        <v>1403</v>
      </c>
      <c r="E18" s="61">
        <v>304</v>
      </c>
      <c r="F18" s="62">
        <v>1609</v>
      </c>
      <c r="G18" s="11">
        <v>2488</v>
      </c>
      <c r="H18" s="55" t="s">
        <v>102</v>
      </c>
    </row>
    <row r="19" spans="1:8" ht="16" customHeight="1" x14ac:dyDescent="0.25">
      <c r="A19" s="59"/>
      <c r="B19" s="67">
        <v>12</v>
      </c>
      <c r="C19" s="59" t="s">
        <v>103</v>
      </c>
      <c r="D19" s="61">
        <v>7</v>
      </c>
      <c r="E19" s="61">
        <v>2</v>
      </c>
      <c r="F19" s="61" t="s">
        <v>367</v>
      </c>
      <c r="G19" s="61" t="s">
        <v>367</v>
      </c>
      <c r="H19" s="55" t="s">
        <v>104</v>
      </c>
    </row>
    <row r="20" spans="1:8" ht="16" customHeight="1" x14ac:dyDescent="0.25">
      <c r="A20" s="59"/>
      <c r="B20" s="67">
        <v>13</v>
      </c>
      <c r="C20" s="59" t="s">
        <v>105</v>
      </c>
      <c r="D20" s="61">
        <v>4066</v>
      </c>
      <c r="E20" s="61">
        <v>2832</v>
      </c>
      <c r="F20" s="62">
        <v>1099</v>
      </c>
      <c r="G20" s="11">
        <v>1444</v>
      </c>
      <c r="H20" s="55" t="s">
        <v>106</v>
      </c>
    </row>
    <row r="21" spans="1:8" ht="16" customHeight="1" x14ac:dyDescent="0.25">
      <c r="A21" s="59"/>
      <c r="B21" s="67">
        <v>14</v>
      </c>
      <c r="C21" s="64" t="s">
        <v>107</v>
      </c>
      <c r="D21" s="61">
        <v>6677</v>
      </c>
      <c r="E21" s="61">
        <v>5704</v>
      </c>
      <c r="F21" s="62">
        <v>1000</v>
      </c>
      <c r="G21" s="11">
        <v>1314</v>
      </c>
      <c r="H21" s="65" t="s">
        <v>108</v>
      </c>
    </row>
    <row r="22" spans="1:8" ht="16" customHeight="1" x14ac:dyDescent="0.25">
      <c r="A22" s="59"/>
      <c r="B22" s="67">
        <v>15</v>
      </c>
      <c r="C22" s="59" t="s">
        <v>109</v>
      </c>
      <c r="D22" s="61">
        <v>4543</v>
      </c>
      <c r="E22" s="61">
        <v>3460</v>
      </c>
      <c r="F22" s="62">
        <v>916</v>
      </c>
      <c r="G22" s="11">
        <v>1217</v>
      </c>
      <c r="H22" s="55" t="s">
        <v>110</v>
      </c>
    </row>
    <row r="23" spans="1:8" ht="34.5" x14ac:dyDescent="0.25">
      <c r="A23" s="59"/>
      <c r="B23" s="67">
        <v>16</v>
      </c>
      <c r="C23" s="64" t="s">
        <v>111</v>
      </c>
      <c r="D23" s="61">
        <v>7017</v>
      </c>
      <c r="E23" s="61">
        <v>1303</v>
      </c>
      <c r="F23" s="62">
        <v>1098</v>
      </c>
      <c r="G23" s="11">
        <v>1690</v>
      </c>
      <c r="H23" s="65" t="s">
        <v>112</v>
      </c>
    </row>
    <row r="24" spans="1:8" ht="25.5" customHeight="1" x14ac:dyDescent="0.25">
      <c r="A24" s="59"/>
      <c r="B24" s="66">
        <v>17</v>
      </c>
      <c r="C24" s="64" t="s">
        <v>113</v>
      </c>
      <c r="D24" s="61">
        <v>2153</v>
      </c>
      <c r="E24" s="61">
        <v>653</v>
      </c>
      <c r="F24" s="62">
        <v>1523</v>
      </c>
      <c r="G24" s="11">
        <v>2385</v>
      </c>
      <c r="H24" s="55" t="s">
        <v>114</v>
      </c>
    </row>
    <row r="25" spans="1:8" ht="15.75" customHeight="1" x14ac:dyDescent="0.25">
      <c r="A25" s="59"/>
      <c r="B25" s="68">
        <v>18</v>
      </c>
      <c r="C25" s="64" t="s">
        <v>115</v>
      </c>
      <c r="D25" s="61">
        <v>1550</v>
      </c>
      <c r="E25" s="61">
        <v>474</v>
      </c>
      <c r="F25" s="62">
        <v>1551</v>
      </c>
      <c r="G25" s="11">
        <v>2429</v>
      </c>
      <c r="H25" s="65" t="s">
        <v>116</v>
      </c>
    </row>
    <row r="26" spans="1:8" ht="23" x14ac:dyDescent="0.25">
      <c r="A26" s="59"/>
      <c r="B26" s="66">
        <v>19</v>
      </c>
      <c r="C26" s="64" t="s">
        <v>117</v>
      </c>
      <c r="D26" s="61">
        <v>793</v>
      </c>
      <c r="E26" s="61">
        <v>94</v>
      </c>
      <c r="F26" s="62">
        <v>1863</v>
      </c>
      <c r="G26" s="11">
        <v>2699</v>
      </c>
      <c r="H26" s="65" t="s">
        <v>118</v>
      </c>
    </row>
    <row r="27" spans="1:8" x14ac:dyDescent="0.25">
      <c r="A27" s="59"/>
      <c r="B27" s="66">
        <v>20</v>
      </c>
      <c r="C27" s="64" t="s">
        <v>119</v>
      </c>
      <c r="D27" s="61">
        <v>3352</v>
      </c>
      <c r="E27" s="61">
        <v>1183</v>
      </c>
      <c r="F27" s="62">
        <v>1791</v>
      </c>
      <c r="G27" s="11">
        <v>2818</v>
      </c>
      <c r="H27" s="65" t="s">
        <v>120</v>
      </c>
    </row>
    <row r="28" spans="1:8" ht="23" x14ac:dyDescent="0.25">
      <c r="A28" s="59"/>
      <c r="B28" s="66">
        <v>21</v>
      </c>
      <c r="C28" s="64" t="s">
        <v>121</v>
      </c>
      <c r="D28" s="61">
        <v>845</v>
      </c>
      <c r="E28" s="61">
        <v>542</v>
      </c>
      <c r="F28" s="62">
        <v>1911</v>
      </c>
      <c r="G28" s="11">
        <v>2954</v>
      </c>
      <c r="H28" s="65" t="s">
        <v>122</v>
      </c>
    </row>
    <row r="29" spans="1:8" ht="24.75" customHeight="1" x14ac:dyDescent="0.25">
      <c r="A29" s="59"/>
      <c r="B29" s="66">
        <v>22</v>
      </c>
      <c r="C29" s="64" t="s">
        <v>123</v>
      </c>
      <c r="D29" s="61">
        <v>6276</v>
      </c>
      <c r="E29" s="61">
        <v>1708</v>
      </c>
      <c r="F29" s="62">
        <v>1264</v>
      </c>
      <c r="G29" s="11">
        <v>1964</v>
      </c>
      <c r="H29" s="65" t="s">
        <v>124</v>
      </c>
    </row>
    <row r="30" spans="1:8" ht="26.25" customHeight="1" x14ac:dyDescent="0.25">
      <c r="A30" s="59"/>
      <c r="B30" s="66" t="s">
        <v>125</v>
      </c>
      <c r="C30" s="64" t="s">
        <v>126</v>
      </c>
      <c r="D30" s="61">
        <v>4670</v>
      </c>
      <c r="E30" s="61">
        <v>660</v>
      </c>
      <c r="F30" s="62">
        <v>1468</v>
      </c>
      <c r="G30" s="11">
        <v>2285</v>
      </c>
      <c r="H30" s="65" t="s">
        <v>127</v>
      </c>
    </row>
    <row r="31" spans="1:8" ht="12" customHeight="1" x14ac:dyDescent="0.25">
      <c r="A31" s="59"/>
      <c r="B31" s="67">
        <v>24</v>
      </c>
      <c r="C31" s="59" t="s">
        <v>128</v>
      </c>
      <c r="D31" s="61">
        <v>3408</v>
      </c>
      <c r="E31" s="61">
        <v>372</v>
      </c>
      <c r="F31" s="62">
        <v>1439</v>
      </c>
      <c r="G31" s="11">
        <v>2265</v>
      </c>
      <c r="H31" s="55" t="s">
        <v>129</v>
      </c>
    </row>
    <row r="32" spans="1:8" ht="23" x14ac:dyDescent="0.25">
      <c r="A32" s="59"/>
      <c r="B32" s="67">
        <v>25</v>
      </c>
      <c r="C32" s="64" t="s">
        <v>130</v>
      </c>
      <c r="D32" s="61">
        <v>18310</v>
      </c>
      <c r="E32" s="61">
        <v>3715</v>
      </c>
      <c r="F32" s="62">
        <v>1409</v>
      </c>
      <c r="G32" s="11">
        <v>2179</v>
      </c>
      <c r="H32" s="65" t="s">
        <v>131</v>
      </c>
    </row>
    <row r="33" spans="1:8" ht="23" x14ac:dyDescent="0.25">
      <c r="A33" s="59"/>
      <c r="B33" s="67">
        <v>26</v>
      </c>
      <c r="C33" s="64" t="s">
        <v>132</v>
      </c>
      <c r="D33" s="61">
        <v>435</v>
      </c>
      <c r="E33" s="61">
        <v>101</v>
      </c>
      <c r="F33" s="62">
        <v>2139</v>
      </c>
      <c r="G33" s="11">
        <v>3307</v>
      </c>
      <c r="H33" s="65" t="s">
        <v>133</v>
      </c>
    </row>
    <row r="34" spans="1:8" x14ac:dyDescent="0.25">
      <c r="A34" s="59"/>
      <c r="B34" s="67">
        <v>27</v>
      </c>
      <c r="C34" s="59" t="s">
        <v>134</v>
      </c>
      <c r="D34" s="61">
        <v>3434</v>
      </c>
      <c r="E34" s="61">
        <v>1009</v>
      </c>
      <c r="F34" s="62">
        <v>1524</v>
      </c>
      <c r="G34" s="11">
        <v>2384</v>
      </c>
      <c r="H34" s="55" t="s">
        <v>135</v>
      </c>
    </row>
    <row r="35" spans="1:8" ht="23" x14ac:dyDescent="0.25">
      <c r="A35" s="59"/>
      <c r="B35" s="67">
        <v>28</v>
      </c>
      <c r="C35" s="59" t="s">
        <v>136</v>
      </c>
      <c r="D35" s="61">
        <v>3232</v>
      </c>
      <c r="E35" s="61">
        <v>881</v>
      </c>
      <c r="F35" s="62">
        <v>1389</v>
      </c>
      <c r="G35" s="11">
        <v>2176</v>
      </c>
      <c r="H35" s="65" t="s">
        <v>137</v>
      </c>
    </row>
    <row r="36" spans="1:8" ht="23" x14ac:dyDescent="0.25">
      <c r="A36" s="59"/>
      <c r="B36" s="67">
        <v>29</v>
      </c>
      <c r="C36" s="64" t="s">
        <v>140</v>
      </c>
      <c r="D36" s="61">
        <v>3185</v>
      </c>
      <c r="E36" s="61">
        <v>757</v>
      </c>
      <c r="F36" s="62">
        <v>1559</v>
      </c>
      <c r="G36" s="11">
        <v>2440</v>
      </c>
      <c r="H36" s="65" t="s">
        <v>141</v>
      </c>
    </row>
    <row r="37" spans="1:8" ht="23" x14ac:dyDescent="0.25">
      <c r="A37" s="59"/>
      <c r="B37" s="66">
        <v>30</v>
      </c>
      <c r="C37" s="64" t="s">
        <v>142</v>
      </c>
      <c r="D37" s="61">
        <v>63</v>
      </c>
      <c r="E37" s="61">
        <v>10</v>
      </c>
      <c r="F37" s="62">
        <v>1392</v>
      </c>
      <c r="G37" s="11">
        <v>2176</v>
      </c>
      <c r="H37" s="55" t="s">
        <v>143</v>
      </c>
    </row>
    <row r="38" spans="1:8" ht="13" customHeight="1" x14ac:dyDescent="0.25">
      <c r="A38" s="59"/>
      <c r="B38" s="66">
        <v>31</v>
      </c>
      <c r="C38" s="59" t="s">
        <v>144</v>
      </c>
      <c r="D38" s="61">
        <v>7568</v>
      </c>
      <c r="E38" s="61">
        <v>2055</v>
      </c>
      <c r="F38" s="62">
        <v>1137</v>
      </c>
      <c r="G38" s="11">
        <v>1759</v>
      </c>
      <c r="H38" s="55" t="s">
        <v>145</v>
      </c>
    </row>
    <row r="39" spans="1:8" ht="15" customHeight="1" x14ac:dyDescent="0.25">
      <c r="A39" s="69"/>
      <c r="B39" s="67">
        <v>32</v>
      </c>
      <c r="C39" s="64" t="s">
        <v>146</v>
      </c>
      <c r="D39" s="61">
        <v>2629</v>
      </c>
      <c r="E39" s="61">
        <v>1679</v>
      </c>
      <c r="F39" s="62">
        <v>1153</v>
      </c>
      <c r="G39" s="11">
        <v>1800</v>
      </c>
      <c r="H39" s="65" t="s">
        <v>147</v>
      </c>
    </row>
    <row r="40" spans="1:8" x14ac:dyDescent="0.25">
      <c r="A40" s="69"/>
      <c r="B40" s="67">
        <v>33</v>
      </c>
      <c r="C40" s="64" t="s">
        <v>148</v>
      </c>
      <c r="D40" s="61">
        <v>1925</v>
      </c>
      <c r="E40" s="61">
        <v>259</v>
      </c>
      <c r="F40" s="62">
        <v>1361</v>
      </c>
      <c r="G40" s="11">
        <v>2081</v>
      </c>
      <c r="H40" s="65" t="s">
        <v>149</v>
      </c>
    </row>
    <row r="41" spans="1:8" ht="34.5" x14ac:dyDescent="0.25">
      <c r="A41" s="69" t="s">
        <v>13</v>
      </c>
      <c r="B41" s="67"/>
      <c r="C41" s="64" t="s">
        <v>150</v>
      </c>
      <c r="D41" s="70">
        <v>8723</v>
      </c>
      <c r="E41" s="70">
        <v>1946</v>
      </c>
      <c r="F41" s="57">
        <v>2143</v>
      </c>
      <c r="G41" s="8">
        <v>3512</v>
      </c>
      <c r="H41" s="65" t="s">
        <v>15</v>
      </c>
    </row>
    <row r="42" spans="1:8" x14ac:dyDescent="0.25">
      <c r="A42" s="69"/>
      <c r="B42" s="67"/>
      <c r="C42" s="64"/>
      <c r="D42" s="70"/>
      <c r="E42" s="70"/>
      <c r="F42" s="57"/>
      <c r="G42" s="8"/>
      <c r="H42" s="65"/>
    </row>
    <row r="43" spans="1:8" ht="23" customHeight="1" x14ac:dyDescent="0.25">
      <c r="A43" s="69"/>
      <c r="B43" s="67"/>
      <c r="C43" s="64"/>
      <c r="D43" s="70"/>
      <c r="E43" s="70"/>
      <c r="F43" s="57"/>
      <c r="G43" s="8"/>
      <c r="H43" s="65"/>
    </row>
    <row r="44" spans="1:8" ht="23.15" customHeight="1" x14ac:dyDescent="0.25">
      <c r="A44" s="69"/>
      <c r="B44" s="67"/>
      <c r="C44" s="64"/>
      <c r="D44" s="70"/>
      <c r="E44" s="70"/>
      <c r="F44" s="57"/>
      <c r="G44" s="8"/>
      <c r="H44" s="65"/>
    </row>
    <row r="45" spans="1:8" ht="23.5" customHeight="1" x14ac:dyDescent="0.25">
      <c r="A45" s="69"/>
      <c r="B45" s="67"/>
      <c r="C45" s="64"/>
      <c r="D45" s="70"/>
      <c r="E45" s="70"/>
      <c r="F45" s="57"/>
      <c r="G45" s="8"/>
      <c r="H45" s="65"/>
    </row>
    <row r="46" spans="1:8" ht="23.5" customHeight="1" x14ac:dyDescent="0.25">
      <c r="A46" s="69"/>
      <c r="B46" s="67"/>
      <c r="C46" s="64"/>
      <c r="D46" s="70"/>
      <c r="E46" s="70"/>
      <c r="F46" s="57"/>
      <c r="G46" s="8"/>
      <c r="H46" s="65"/>
    </row>
    <row r="47" spans="1:8" ht="29" customHeight="1" x14ac:dyDescent="0.25">
      <c r="A47" s="69"/>
      <c r="B47" s="67"/>
      <c r="C47" s="64"/>
      <c r="D47" s="70"/>
      <c r="E47" s="70"/>
      <c r="F47" s="57"/>
      <c r="G47" s="8"/>
      <c r="H47" s="65"/>
    </row>
    <row r="48" spans="1:8" ht="13.5" customHeight="1" x14ac:dyDescent="0.25">
      <c r="A48" s="69"/>
      <c r="B48" s="67"/>
      <c r="C48" s="64"/>
      <c r="D48" s="70"/>
      <c r="E48" s="70"/>
      <c r="F48" s="57"/>
      <c r="G48" s="8"/>
      <c r="H48" s="65"/>
    </row>
    <row r="49" spans="1:8" x14ac:dyDescent="0.25">
      <c r="H49" s="44" t="s">
        <v>138</v>
      </c>
    </row>
    <row r="50" spans="1:8" x14ac:dyDescent="0.25">
      <c r="H50" s="47" t="s">
        <v>139</v>
      </c>
    </row>
    <row r="51" spans="1:8" ht="46" x14ac:dyDescent="0.25">
      <c r="A51" s="236" t="s">
        <v>257</v>
      </c>
      <c r="B51" s="236"/>
      <c r="C51" s="237"/>
      <c r="D51" s="86" t="s">
        <v>259</v>
      </c>
      <c r="E51" s="87" t="s">
        <v>260</v>
      </c>
      <c r="F51" s="84" t="s">
        <v>75</v>
      </c>
      <c r="G51" s="84" t="s">
        <v>256</v>
      </c>
      <c r="H51" s="85" t="s">
        <v>258</v>
      </c>
    </row>
    <row r="52" spans="1:8" ht="12" customHeight="1" x14ac:dyDescent="0.25">
      <c r="A52" s="102"/>
      <c r="B52" s="102"/>
      <c r="C52" s="102"/>
      <c r="D52" s="103"/>
      <c r="E52" s="104"/>
      <c r="F52" s="105"/>
      <c r="G52" s="105"/>
      <c r="H52" s="106"/>
    </row>
    <row r="53" spans="1:8" ht="34.5" x14ac:dyDescent="0.25">
      <c r="A53" s="69"/>
      <c r="B53" s="67">
        <v>35</v>
      </c>
      <c r="C53" s="64" t="s">
        <v>151</v>
      </c>
      <c r="D53" s="61">
        <v>8723</v>
      </c>
      <c r="E53" s="61">
        <v>1946</v>
      </c>
      <c r="F53" s="62">
        <v>2143</v>
      </c>
      <c r="G53" s="11">
        <v>3512</v>
      </c>
      <c r="H53" s="65" t="s">
        <v>152</v>
      </c>
    </row>
    <row r="54" spans="1:8" ht="34.5" x14ac:dyDescent="0.25">
      <c r="A54" s="69" t="s">
        <v>16</v>
      </c>
      <c r="B54" s="67"/>
      <c r="C54" s="64" t="s">
        <v>153</v>
      </c>
      <c r="D54" s="71">
        <v>8549</v>
      </c>
      <c r="E54" s="71">
        <v>1303</v>
      </c>
      <c r="F54" s="57">
        <v>1405</v>
      </c>
      <c r="G54" s="8">
        <v>2182</v>
      </c>
      <c r="H54" s="65" t="s">
        <v>18</v>
      </c>
    </row>
    <row r="55" spans="1:8" ht="26.25" customHeight="1" x14ac:dyDescent="0.25">
      <c r="A55" s="69"/>
      <c r="B55" s="67">
        <v>36</v>
      </c>
      <c r="C55" s="64" t="s">
        <v>154</v>
      </c>
      <c r="D55" s="61">
        <v>4489</v>
      </c>
      <c r="E55" s="61">
        <v>780</v>
      </c>
      <c r="F55" s="62">
        <v>1466</v>
      </c>
      <c r="G55" s="11">
        <v>2282</v>
      </c>
      <c r="H55" s="65" t="s">
        <v>155</v>
      </c>
    </row>
    <row r="56" spans="1:8" ht="13" customHeight="1" x14ac:dyDescent="0.25">
      <c r="A56" s="69"/>
      <c r="B56" s="67">
        <v>37</v>
      </c>
      <c r="C56" s="64" t="s">
        <v>156</v>
      </c>
      <c r="D56" s="61">
        <v>112</v>
      </c>
      <c r="E56" s="61">
        <v>19</v>
      </c>
      <c r="F56" s="62">
        <v>1484</v>
      </c>
      <c r="G56" s="11">
        <v>2307</v>
      </c>
      <c r="H56" s="65" t="s">
        <v>157</v>
      </c>
    </row>
    <row r="57" spans="1:8" ht="34.5" x14ac:dyDescent="0.25">
      <c r="A57" s="69"/>
      <c r="B57" s="67">
        <v>38</v>
      </c>
      <c r="C57" s="64" t="s">
        <v>158</v>
      </c>
      <c r="D57" s="61">
        <v>3931</v>
      </c>
      <c r="E57" s="61">
        <v>500</v>
      </c>
      <c r="F57" s="62">
        <v>1329</v>
      </c>
      <c r="G57" s="11">
        <v>2056</v>
      </c>
      <c r="H57" s="65" t="s">
        <v>159</v>
      </c>
    </row>
    <row r="58" spans="1:8" ht="23" x14ac:dyDescent="0.25">
      <c r="A58" s="69"/>
      <c r="B58" s="67">
        <v>39</v>
      </c>
      <c r="C58" s="64" t="s">
        <v>160</v>
      </c>
      <c r="D58" s="61">
        <v>17</v>
      </c>
      <c r="E58" s="61">
        <v>4</v>
      </c>
      <c r="F58" s="169" t="s">
        <v>367</v>
      </c>
      <c r="G58" s="20" t="s">
        <v>367</v>
      </c>
      <c r="H58" s="65" t="s">
        <v>161</v>
      </c>
    </row>
    <row r="59" spans="1:8" x14ac:dyDescent="0.25">
      <c r="A59" s="69" t="s">
        <v>19</v>
      </c>
      <c r="B59" s="67"/>
      <c r="C59" s="64" t="s">
        <v>20</v>
      </c>
      <c r="D59" s="71">
        <v>26851</v>
      </c>
      <c r="E59" s="71">
        <v>2603</v>
      </c>
      <c r="F59" s="57">
        <v>1277</v>
      </c>
      <c r="G59" s="8">
        <v>1981</v>
      </c>
      <c r="H59" s="65" t="s">
        <v>21</v>
      </c>
    </row>
    <row r="60" spans="1:8" ht="14.5" customHeight="1" x14ac:dyDescent="0.25">
      <c r="A60" s="69"/>
      <c r="B60" s="67">
        <v>41</v>
      </c>
      <c r="C60" s="64" t="s">
        <v>162</v>
      </c>
      <c r="D60" s="61">
        <v>8148</v>
      </c>
      <c r="E60" s="61">
        <v>863</v>
      </c>
      <c r="F60" s="62">
        <v>1132</v>
      </c>
      <c r="G60" s="11">
        <v>1754</v>
      </c>
      <c r="H60" s="65" t="s">
        <v>163</v>
      </c>
    </row>
    <row r="61" spans="1:8" ht="14.5" customHeight="1" x14ac:dyDescent="0.25">
      <c r="A61" s="69"/>
      <c r="B61" s="67">
        <v>42</v>
      </c>
      <c r="C61" s="64" t="s">
        <v>164</v>
      </c>
      <c r="D61" s="61">
        <v>7986</v>
      </c>
      <c r="E61" s="61">
        <v>805</v>
      </c>
      <c r="F61" s="62">
        <v>1394</v>
      </c>
      <c r="G61" s="11">
        <v>2167</v>
      </c>
      <c r="H61" s="65" t="s">
        <v>165</v>
      </c>
    </row>
    <row r="62" spans="1:8" ht="14.5" customHeight="1" x14ac:dyDescent="0.25">
      <c r="A62" s="69"/>
      <c r="B62" s="67">
        <v>43</v>
      </c>
      <c r="C62" s="64" t="s">
        <v>166</v>
      </c>
      <c r="D62" s="61">
        <v>10717</v>
      </c>
      <c r="E62" s="61">
        <v>935</v>
      </c>
      <c r="F62" s="62">
        <v>1244</v>
      </c>
      <c r="G62" s="11">
        <v>1924</v>
      </c>
      <c r="H62" s="65" t="s">
        <v>167</v>
      </c>
    </row>
    <row r="63" spans="1:8" ht="23" x14ac:dyDescent="0.25">
      <c r="A63" s="69" t="s">
        <v>22</v>
      </c>
      <c r="B63" s="67"/>
      <c r="C63" s="64" t="s">
        <v>168</v>
      </c>
      <c r="D63" s="71">
        <v>99866</v>
      </c>
      <c r="E63" s="71">
        <v>51519</v>
      </c>
      <c r="F63" s="57">
        <v>1304</v>
      </c>
      <c r="G63" s="8">
        <v>2040</v>
      </c>
      <c r="H63" s="65" t="s">
        <v>169</v>
      </c>
    </row>
    <row r="64" spans="1:8" ht="34.5" x14ac:dyDescent="0.25">
      <c r="A64" s="69"/>
      <c r="B64" s="67">
        <v>45</v>
      </c>
      <c r="C64" s="64" t="s">
        <v>170</v>
      </c>
      <c r="D64" s="61">
        <v>10044</v>
      </c>
      <c r="E64" s="61">
        <v>1277</v>
      </c>
      <c r="F64" s="62">
        <v>1349</v>
      </c>
      <c r="G64" s="11">
        <v>2122</v>
      </c>
      <c r="H64" s="65" t="s">
        <v>171</v>
      </c>
    </row>
    <row r="65" spans="1:8" ht="23" x14ac:dyDescent="0.25">
      <c r="A65" s="69"/>
      <c r="B65" s="67">
        <v>46</v>
      </c>
      <c r="C65" s="64" t="s">
        <v>172</v>
      </c>
      <c r="D65" s="61">
        <v>27747</v>
      </c>
      <c r="E65" s="61">
        <v>9323</v>
      </c>
      <c r="F65" s="62">
        <v>1442</v>
      </c>
      <c r="G65" s="11">
        <v>2252</v>
      </c>
      <c r="H65" s="65" t="s">
        <v>173</v>
      </c>
    </row>
    <row r="66" spans="1:8" ht="23" x14ac:dyDescent="0.25">
      <c r="A66" s="69"/>
      <c r="B66" s="67">
        <v>47</v>
      </c>
      <c r="C66" s="64" t="s">
        <v>174</v>
      </c>
      <c r="D66" s="61">
        <v>62075</v>
      </c>
      <c r="E66" s="61">
        <v>40919</v>
      </c>
      <c r="F66" s="62">
        <v>1209</v>
      </c>
      <c r="G66" s="11">
        <v>1893</v>
      </c>
      <c r="H66" s="65" t="s">
        <v>175</v>
      </c>
    </row>
    <row r="67" spans="1:8" x14ac:dyDescent="0.25">
      <c r="A67" s="69" t="s">
        <v>25</v>
      </c>
      <c r="B67" s="66"/>
      <c r="C67" s="59" t="s">
        <v>26</v>
      </c>
      <c r="D67" s="72">
        <v>25341</v>
      </c>
      <c r="E67" s="72">
        <v>4410</v>
      </c>
      <c r="F67" s="57">
        <v>1463</v>
      </c>
      <c r="G67" s="8">
        <v>2283</v>
      </c>
      <c r="H67" s="55" t="s">
        <v>27</v>
      </c>
    </row>
    <row r="68" spans="1:8" ht="23" x14ac:dyDescent="0.25">
      <c r="A68" s="69"/>
      <c r="B68" s="67">
        <v>49</v>
      </c>
      <c r="C68" s="73" t="s">
        <v>176</v>
      </c>
      <c r="D68" s="61">
        <v>15087</v>
      </c>
      <c r="E68" s="61">
        <v>1540</v>
      </c>
      <c r="F68" s="62">
        <v>1268</v>
      </c>
      <c r="G68" s="11">
        <v>1968</v>
      </c>
      <c r="H68" s="74" t="s">
        <v>177</v>
      </c>
    </row>
    <row r="69" spans="1:8" ht="13" customHeight="1" x14ac:dyDescent="0.25">
      <c r="A69" s="69"/>
      <c r="B69" s="67">
        <v>50</v>
      </c>
      <c r="C69" s="73" t="s">
        <v>178</v>
      </c>
      <c r="D69" s="61">
        <v>2</v>
      </c>
      <c r="E69" s="61" t="s">
        <v>367</v>
      </c>
      <c r="F69" s="61" t="s">
        <v>367</v>
      </c>
      <c r="G69" s="61" t="s">
        <v>367</v>
      </c>
      <c r="H69" s="74"/>
    </row>
    <row r="70" spans="1:8" ht="13" customHeight="1" x14ac:dyDescent="0.25">
      <c r="A70" s="69"/>
      <c r="B70" s="67">
        <v>51</v>
      </c>
      <c r="C70" s="59" t="s">
        <v>179</v>
      </c>
      <c r="D70" s="61">
        <v>7</v>
      </c>
      <c r="E70" s="61">
        <v>1</v>
      </c>
      <c r="F70" s="61" t="s">
        <v>367</v>
      </c>
      <c r="G70" s="61" t="s">
        <v>367</v>
      </c>
      <c r="H70" s="55" t="s">
        <v>180</v>
      </c>
    </row>
    <row r="71" spans="1:8" ht="26.25" customHeight="1" x14ac:dyDescent="0.25">
      <c r="A71" s="69"/>
      <c r="B71" s="67">
        <v>52</v>
      </c>
      <c r="C71" s="64" t="s">
        <v>181</v>
      </c>
      <c r="D71" s="61">
        <v>5795</v>
      </c>
      <c r="E71" s="61">
        <v>1580</v>
      </c>
      <c r="F71" s="62">
        <v>2023</v>
      </c>
      <c r="G71" s="11">
        <v>3187</v>
      </c>
      <c r="H71" s="65" t="s">
        <v>182</v>
      </c>
    </row>
    <row r="72" spans="1:8" x14ac:dyDescent="0.25">
      <c r="A72" s="69"/>
      <c r="B72" s="67">
        <v>53</v>
      </c>
      <c r="C72" s="64" t="s">
        <v>183</v>
      </c>
      <c r="D72" s="61">
        <v>4450</v>
      </c>
      <c r="E72" s="61">
        <v>1289</v>
      </c>
      <c r="F72" s="62">
        <v>1325</v>
      </c>
      <c r="G72" s="11">
        <v>2064</v>
      </c>
      <c r="H72" s="65" t="s">
        <v>184</v>
      </c>
    </row>
    <row r="73" spans="1:8" ht="38.25" customHeight="1" x14ac:dyDescent="0.25">
      <c r="A73" s="69" t="s">
        <v>28</v>
      </c>
      <c r="B73" s="135"/>
      <c r="C73" s="64" t="s">
        <v>185</v>
      </c>
      <c r="D73" s="71">
        <v>28366</v>
      </c>
      <c r="E73" s="71">
        <v>14842</v>
      </c>
      <c r="F73" s="57">
        <v>1100</v>
      </c>
      <c r="G73" s="8">
        <v>1696</v>
      </c>
      <c r="H73" s="65" t="s">
        <v>30</v>
      </c>
    </row>
    <row r="74" spans="1:8" ht="12.65" customHeight="1" x14ac:dyDescent="0.25">
      <c r="A74" s="69"/>
      <c r="B74" s="67">
        <v>55</v>
      </c>
      <c r="C74" s="64" t="s">
        <v>186</v>
      </c>
      <c r="D74" s="61">
        <v>5374</v>
      </c>
      <c r="E74" s="61">
        <v>3149</v>
      </c>
      <c r="F74" s="62">
        <v>1159</v>
      </c>
      <c r="G74" s="11">
        <v>1776</v>
      </c>
      <c r="H74" s="65" t="s">
        <v>187</v>
      </c>
    </row>
    <row r="75" spans="1:8" x14ac:dyDescent="0.25">
      <c r="A75" s="69"/>
      <c r="B75" s="67">
        <v>56</v>
      </c>
      <c r="C75" s="64" t="s">
        <v>188</v>
      </c>
      <c r="D75" s="61">
        <v>22993</v>
      </c>
      <c r="E75" s="61">
        <v>11693</v>
      </c>
      <c r="F75" s="62">
        <v>1048</v>
      </c>
      <c r="G75" s="11">
        <v>1624</v>
      </c>
      <c r="H75" s="65" t="s">
        <v>189</v>
      </c>
    </row>
    <row r="76" spans="1:8" x14ac:dyDescent="0.25">
      <c r="A76" s="69" t="s">
        <v>31</v>
      </c>
      <c r="B76" s="135"/>
      <c r="C76" s="59" t="s">
        <v>32</v>
      </c>
      <c r="D76" s="72">
        <v>20928</v>
      </c>
      <c r="E76" s="72">
        <v>8066</v>
      </c>
      <c r="F76" s="57">
        <v>2256</v>
      </c>
      <c r="G76" s="8">
        <v>3557</v>
      </c>
      <c r="H76" s="55" t="s">
        <v>33</v>
      </c>
    </row>
    <row r="77" spans="1:8" ht="13.5" customHeight="1" x14ac:dyDescent="0.25">
      <c r="A77" s="69"/>
      <c r="B77" s="67">
        <v>58</v>
      </c>
      <c r="C77" s="59" t="s">
        <v>190</v>
      </c>
      <c r="D77" s="61">
        <v>480</v>
      </c>
      <c r="E77" s="61">
        <v>212</v>
      </c>
      <c r="F77" s="62">
        <v>1731</v>
      </c>
      <c r="G77" s="11">
        <v>2711</v>
      </c>
      <c r="H77" s="55" t="s">
        <v>191</v>
      </c>
    </row>
    <row r="78" spans="1:8" ht="46" x14ac:dyDescent="0.25">
      <c r="A78" s="69"/>
      <c r="B78" s="67">
        <v>59</v>
      </c>
      <c r="C78" s="64" t="s">
        <v>192</v>
      </c>
      <c r="D78" s="61">
        <v>345</v>
      </c>
      <c r="E78" s="61">
        <v>143</v>
      </c>
      <c r="F78" s="62">
        <v>1570</v>
      </c>
      <c r="G78" s="11">
        <v>2478</v>
      </c>
      <c r="H78" s="65" t="s">
        <v>193</v>
      </c>
    </row>
    <row r="79" spans="1:8" ht="15" customHeight="1" x14ac:dyDescent="0.25">
      <c r="A79" s="69"/>
      <c r="B79" s="67">
        <v>60</v>
      </c>
      <c r="C79" s="59" t="s">
        <v>194</v>
      </c>
      <c r="D79" s="61">
        <v>2564</v>
      </c>
      <c r="E79" s="61">
        <v>1129</v>
      </c>
      <c r="F79" s="62">
        <v>1596</v>
      </c>
      <c r="G79" s="11">
        <v>2485</v>
      </c>
      <c r="H79" s="65" t="s">
        <v>195</v>
      </c>
    </row>
    <row r="80" spans="1:8" ht="13" customHeight="1" x14ac:dyDescent="0.25">
      <c r="A80" s="69"/>
      <c r="B80" s="67">
        <v>61</v>
      </c>
      <c r="C80" s="59" t="s">
        <v>196</v>
      </c>
      <c r="D80" s="61">
        <v>4528</v>
      </c>
      <c r="E80" s="61">
        <v>1632</v>
      </c>
      <c r="F80" s="62">
        <v>2082</v>
      </c>
      <c r="G80" s="11">
        <v>3287</v>
      </c>
      <c r="H80" s="55" t="s">
        <v>197</v>
      </c>
    </row>
    <row r="81" spans="1:8" ht="23" x14ac:dyDescent="0.25">
      <c r="A81" s="69"/>
      <c r="B81" s="67">
        <v>62</v>
      </c>
      <c r="C81" s="64" t="s">
        <v>198</v>
      </c>
      <c r="D81" s="61">
        <v>10409</v>
      </c>
      <c r="E81" s="61">
        <v>3582</v>
      </c>
      <c r="F81" s="62">
        <v>2810</v>
      </c>
      <c r="G81" s="11">
        <v>4436</v>
      </c>
      <c r="H81" s="65" t="s">
        <v>199</v>
      </c>
    </row>
    <row r="82" spans="1:8" x14ac:dyDescent="0.25">
      <c r="A82" s="69"/>
      <c r="B82" s="67">
        <v>63</v>
      </c>
      <c r="C82" s="64" t="s">
        <v>200</v>
      </c>
      <c r="D82" s="61">
        <v>2602</v>
      </c>
      <c r="E82" s="61">
        <v>1368</v>
      </c>
      <c r="F82" s="62">
        <v>1531</v>
      </c>
      <c r="G82" s="11">
        <v>2410</v>
      </c>
      <c r="H82" s="55" t="s">
        <v>201</v>
      </c>
    </row>
    <row r="83" spans="1:8" ht="25.5" customHeight="1" x14ac:dyDescent="0.25">
      <c r="A83" s="69" t="s">
        <v>34</v>
      </c>
      <c r="B83" s="67"/>
      <c r="C83" s="64" t="s">
        <v>202</v>
      </c>
      <c r="D83" s="72">
        <v>12329</v>
      </c>
      <c r="E83" s="72">
        <v>8172</v>
      </c>
      <c r="F83" s="57">
        <v>2155</v>
      </c>
      <c r="G83" s="8">
        <v>3422</v>
      </c>
      <c r="H83" s="55" t="s">
        <v>36</v>
      </c>
    </row>
    <row r="84" spans="1:8" ht="24.75" customHeight="1" x14ac:dyDescent="0.25">
      <c r="A84" s="69"/>
      <c r="B84" s="67">
        <v>64</v>
      </c>
      <c r="C84" s="64" t="s">
        <v>203</v>
      </c>
      <c r="D84" s="61">
        <v>8407</v>
      </c>
      <c r="E84" s="61">
        <v>5925</v>
      </c>
      <c r="F84" s="62">
        <v>2240</v>
      </c>
      <c r="G84" s="11">
        <v>3574</v>
      </c>
      <c r="H84" s="65" t="s">
        <v>204</v>
      </c>
    </row>
    <row r="85" spans="1:8" ht="39.75" customHeight="1" x14ac:dyDescent="0.25">
      <c r="A85" s="69"/>
      <c r="B85" s="67">
        <v>65</v>
      </c>
      <c r="C85" s="64" t="s">
        <v>205</v>
      </c>
      <c r="D85" s="61">
        <v>3005</v>
      </c>
      <c r="E85" s="61">
        <v>1675</v>
      </c>
      <c r="F85" s="62">
        <v>1786</v>
      </c>
      <c r="G85" s="11">
        <v>2781</v>
      </c>
      <c r="H85" s="65" t="s">
        <v>206</v>
      </c>
    </row>
    <row r="86" spans="1:8" ht="29.15" customHeight="1" x14ac:dyDescent="0.25">
      <c r="A86" s="69"/>
      <c r="B86" s="67"/>
      <c r="C86" s="64"/>
      <c r="D86" s="61"/>
      <c r="E86" s="61"/>
      <c r="F86" s="62"/>
      <c r="G86" s="11"/>
      <c r="H86" s="65"/>
    </row>
    <row r="87" spans="1:8" ht="29.15" customHeight="1" x14ac:dyDescent="0.25">
      <c r="A87" s="69"/>
      <c r="B87" s="67"/>
      <c r="C87" s="64"/>
      <c r="D87" s="61"/>
      <c r="E87" s="61"/>
      <c r="F87" s="62"/>
      <c r="G87" s="11"/>
      <c r="H87" s="65"/>
    </row>
    <row r="88" spans="1:8" x14ac:dyDescent="0.25">
      <c r="H88" s="44" t="s">
        <v>138</v>
      </c>
    </row>
    <row r="89" spans="1:8" x14ac:dyDescent="0.25">
      <c r="H89" s="47" t="s">
        <v>139</v>
      </c>
    </row>
    <row r="90" spans="1:8" ht="46" x14ac:dyDescent="0.25">
      <c r="A90" s="236" t="s">
        <v>257</v>
      </c>
      <c r="B90" s="236"/>
      <c r="C90" s="237"/>
      <c r="D90" s="86" t="s">
        <v>259</v>
      </c>
      <c r="E90" s="87" t="s">
        <v>260</v>
      </c>
      <c r="F90" s="84" t="s">
        <v>75</v>
      </c>
      <c r="G90" s="84" t="s">
        <v>256</v>
      </c>
      <c r="H90" s="85" t="s">
        <v>258</v>
      </c>
    </row>
    <row r="91" spans="1:8" ht="12" customHeight="1" x14ac:dyDescent="0.25">
      <c r="A91" s="102"/>
      <c r="B91" s="102"/>
      <c r="C91" s="102"/>
      <c r="D91" s="103"/>
      <c r="E91" s="104"/>
      <c r="F91" s="105"/>
      <c r="G91" s="105"/>
      <c r="H91" s="106"/>
    </row>
    <row r="92" spans="1:8" ht="29.5" customHeight="1" x14ac:dyDescent="0.25">
      <c r="A92" s="69"/>
      <c r="B92" s="67">
        <v>66</v>
      </c>
      <c r="C92" s="64" t="s">
        <v>207</v>
      </c>
      <c r="D92" s="61">
        <v>917</v>
      </c>
      <c r="E92" s="61">
        <v>572</v>
      </c>
      <c r="F92" s="62">
        <v>3111</v>
      </c>
      <c r="G92" s="11">
        <v>4971</v>
      </c>
      <c r="H92" s="65" t="s">
        <v>208</v>
      </c>
    </row>
    <row r="93" spans="1:8" x14ac:dyDescent="0.25">
      <c r="A93" s="69" t="s">
        <v>37</v>
      </c>
      <c r="B93" s="67"/>
      <c r="C93" s="59" t="s">
        <v>38</v>
      </c>
      <c r="D93" s="72">
        <v>2379</v>
      </c>
      <c r="E93" s="72">
        <v>899</v>
      </c>
      <c r="F93" s="57">
        <v>1421</v>
      </c>
      <c r="G93" s="8">
        <v>2245</v>
      </c>
      <c r="H93" s="75" t="s">
        <v>39</v>
      </c>
    </row>
    <row r="94" spans="1:8" ht="16.5" customHeight="1" x14ac:dyDescent="0.25">
      <c r="A94" s="69"/>
      <c r="B94" s="67">
        <v>68</v>
      </c>
      <c r="C94" s="59" t="s">
        <v>38</v>
      </c>
      <c r="D94" s="61">
        <v>2379</v>
      </c>
      <c r="E94" s="61">
        <v>899</v>
      </c>
      <c r="F94" s="62">
        <v>1421</v>
      </c>
      <c r="G94" s="11">
        <v>2245</v>
      </c>
      <c r="H94" s="55" t="s">
        <v>39</v>
      </c>
    </row>
    <row r="95" spans="1:8" ht="13.5" customHeight="1" x14ac:dyDescent="0.25">
      <c r="A95" s="69" t="s">
        <v>40</v>
      </c>
      <c r="B95" s="67"/>
      <c r="C95" s="59" t="s">
        <v>41</v>
      </c>
      <c r="D95" s="72">
        <v>18938</v>
      </c>
      <c r="E95" s="72">
        <v>9430</v>
      </c>
      <c r="F95" s="57">
        <v>1823</v>
      </c>
      <c r="G95" s="8">
        <v>2862</v>
      </c>
      <c r="H95" s="65" t="s">
        <v>209</v>
      </c>
    </row>
    <row r="96" spans="1:8" x14ac:dyDescent="0.25">
      <c r="A96" s="69"/>
      <c r="B96" s="67">
        <v>69</v>
      </c>
      <c r="C96" s="64" t="s">
        <v>210</v>
      </c>
      <c r="D96" s="61">
        <v>5659</v>
      </c>
      <c r="E96" s="61">
        <v>3638</v>
      </c>
      <c r="F96" s="62">
        <v>1911</v>
      </c>
      <c r="G96" s="11">
        <v>3035</v>
      </c>
      <c r="H96" s="65" t="s">
        <v>211</v>
      </c>
    </row>
    <row r="97" spans="1:8" ht="27.75" customHeight="1" x14ac:dyDescent="0.25">
      <c r="A97" s="69"/>
      <c r="B97" s="67">
        <v>70</v>
      </c>
      <c r="C97" s="64" t="s">
        <v>212</v>
      </c>
      <c r="D97" s="61">
        <v>1619</v>
      </c>
      <c r="E97" s="61">
        <v>826</v>
      </c>
      <c r="F97" s="62">
        <v>1947</v>
      </c>
      <c r="G97" s="11">
        <v>3015</v>
      </c>
      <c r="H97" s="65" t="s">
        <v>213</v>
      </c>
    </row>
    <row r="98" spans="1:8" ht="23" x14ac:dyDescent="0.25">
      <c r="A98" s="69"/>
      <c r="B98" s="67">
        <v>71</v>
      </c>
      <c r="C98" s="64" t="s">
        <v>214</v>
      </c>
      <c r="D98" s="61">
        <v>6671</v>
      </c>
      <c r="E98" s="61">
        <v>2418</v>
      </c>
      <c r="F98" s="62">
        <v>1672</v>
      </c>
      <c r="G98" s="11">
        <v>2613</v>
      </c>
      <c r="H98" s="65" t="s">
        <v>215</v>
      </c>
    </row>
    <row r="99" spans="1:8" x14ac:dyDescent="0.25">
      <c r="A99" s="69"/>
      <c r="B99" s="67">
        <v>72</v>
      </c>
      <c r="C99" s="64" t="s">
        <v>216</v>
      </c>
      <c r="D99" s="61">
        <v>499</v>
      </c>
      <c r="E99" s="61">
        <v>287</v>
      </c>
      <c r="F99" s="62">
        <v>2269</v>
      </c>
      <c r="G99" s="11">
        <v>3559</v>
      </c>
      <c r="H99" s="65" t="s">
        <v>217</v>
      </c>
    </row>
    <row r="100" spans="1:8" ht="25.5" customHeight="1" x14ac:dyDescent="0.25">
      <c r="A100" s="69"/>
      <c r="B100" s="67">
        <v>73</v>
      </c>
      <c r="C100" s="64" t="s">
        <v>218</v>
      </c>
      <c r="D100" s="61">
        <v>2792</v>
      </c>
      <c r="E100" s="61">
        <v>1465</v>
      </c>
      <c r="F100" s="62">
        <v>1996</v>
      </c>
      <c r="G100" s="11">
        <v>3153</v>
      </c>
      <c r="H100" s="55" t="s">
        <v>219</v>
      </c>
    </row>
    <row r="101" spans="1:8" ht="25.5" customHeight="1" x14ac:dyDescent="0.25">
      <c r="A101" s="69"/>
      <c r="B101" s="67">
        <v>74</v>
      </c>
      <c r="C101" s="64" t="s">
        <v>220</v>
      </c>
      <c r="D101" s="61">
        <v>1019</v>
      </c>
      <c r="E101" s="61">
        <v>550</v>
      </c>
      <c r="F101" s="62">
        <v>1809</v>
      </c>
      <c r="G101" s="11">
        <v>2855</v>
      </c>
      <c r="H101" s="65" t="s">
        <v>221</v>
      </c>
    </row>
    <row r="102" spans="1:8" ht="14.25" customHeight="1" x14ac:dyDescent="0.25">
      <c r="A102" s="69"/>
      <c r="B102" s="67">
        <v>75</v>
      </c>
      <c r="C102" s="59" t="s">
        <v>222</v>
      </c>
      <c r="D102" s="61">
        <v>679</v>
      </c>
      <c r="E102" s="61">
        <v>246</v>
      </c>
      <c r="F102" s="62">
        <v>1760</v>
      </c>
      <c r="G102" s="11">
        <v>2819</v>
      </c>
      <c r="H102" s="55" t="s">
        <v>223</v>
      </c>
    </row>
    <row r="103" spans="1:8" x14ac:dyDescent="0.25">
      <c r="A103" s="69" t="s">
        <v>43</v>
      </c>
      <c r="B103" s="67"/>
      <c r="C103" s="64" t="s">
        <v>44</v>
      </c>
      <c r="D103" s="72">
        <v>15104</v>
      </c>
      <c r="E103" s="72">
        <v>6421</v>
      </c>
      <c r="F103" s="57">
        <v>1387</v>
      </c>
      <c r="G103" s="8">
        <v>2181</v>
      </c>
      <c r="H103" s="65" t="s">
        <v>45</v>
      </c>
    </row>
    <row r="104" spans="1:8" ht="23" x14ac:dyDescent="0.25">
      <c r="A104" s="69"/>
      <c r="B104" s="67">
        <v>77</v>
      </c>
      <c r="C104" s="64" t="s">
        <v>224</v>
      </c>
      <c r="D104" s="61">
        <v>833</v>
      </c>
      <c r="E104" s="61">
        <v>242</v>
      </c>
      <c r="F104" s="62">
        <v>2023</v>
      </c>
      <c r="G104" s="76">
        <v>3178</v>
      </c>
      <c r="H104" s="65" t="s">
        <v>225</v>
      </c>
    </row>
    <row r="105" spans="1:8" ht="23" x14ac:dyDescent="0.25">
      <c r="A105" s="69"/>
      <c r="B105" s="67">
        <v>78</v>
      </c>
      <c r="C105" s="64" t="s">
        <v>226</v>
      </c>
      <c r="D105" s="61">
        <v>2462</v>
      </c>
      <c r="E105" s="61">
        <v>1379</v>
      </c>
      <c r="F105" s="62">
        <v>1810</v>
      </c>
      <c r="G105" s="11">
        <v>2813</v>
      </c>
      <c r="H105" s="55" t="s">
        <v>227</v>
      </c>
    </row>
    <row r="106" spans="1:8" ht="46" x14ac:dyDescent="0.25">
      <c r="A106" s="69"/>
      <c r="B106" s="67">
        <v>79</v>
      </c>
      <c r="C106" s="64" t="s">
        <v>228</v>
      </c>
      <c r="D106" s="61">
        <v>845</v>
      </c>
      <c r="E106" s="61">
        <v>409</v>
      </c>
      <c r="F106" s="62">
        <v>1160</v>
      </c>
      <c r="G106" s="11">
        <v>1791</v>
      </c>
      <c r="H106" s="65" t="s">
        <v>229</v>
      </c>
    </row>
    <row r="107" spans="1:8" x14ac:dyDescent="0.25">
      <c r="A107" s="69"/>
      <c r="B107" s="67">
        <v>80</v>
      </c>
      <c r="C107" s="59" t="s">
        <v>230</v>
      </c>
      <c r="D107" s="61">
        <v>3626</v>
      </c>
      <c r="E107" s="61">
        <v>296</v>
      </c>
      <c r="F107" s="62">
        <v>1080</v>
      </c>
      <c r="G107" s="11">
        <v>1682</v>
      </c>
      <c r="H107" s="55" t="s">
        <v>231</v>
      </c>
    </row>
    <row r="108" spans="1:8" ht="46" x14ac:dyDescent="0.25">
      <c r="A108" s="77"/>
      <c r="B108" s="67">
        <v>81</v>
      </c>
      <c r="C108" s="64" t="s">
        <v>232</v>
      </c>
      <c r="D108" s="61">
        <v>1958</v>
      </c>
      <c r="E108" s="61">
        <v>1083</v>
      </c>
      <c r="F108" s="62">
        <v>1155</v>
      </c>
      <c r="G108" s="11">
        <v>1791</v>
      </c>
      <c r="H108" s="65" t="s">
        <v>233</v>
      </c>
    </row>
    <row r="109" spans="1:8" ht="34.5" x14ac:dyDescent="0.25">
      <c r="A109" s="77"/>
      <c r="B109" s="67">
        <v>82</v>
      </c>
      <c r="C109" s="64" t="s">
        <v>234</v>
      </c>
      <c r="D109" s="61">
        <v>5380</v>
      </c>
      <c r="E109" s="61">
        <v>3012</v>
      </c>
      <c r="F109" s="62">
        <v>1504</v>
      </c>
      <c r="G109" s="11">
        <v>2413</v>
      </c>
      <c r="H109" s="65" t="s">
        <v>235</v>
      </c>
    </row>
    <row r="110" spans="1:8" ht="24.75" customHeight="1" x14ac:dyDescent="0.25">
      <c r="A110" s="59" t="s">
        <v>46</v>
      </c>
      <c r="B110" s="66"/>
      <c r="C110" s="64" t="s">
        <v>47</v>
      </c>
      <c r="D110" s="71">
        <v>47777</v>
      </c>
      <c r="E110" s="71">
        <v>19904</v>
      </c>
      <c r="F110" s="57">
        <v>2023</v>
      </c>
      <c r="G110" s="8">
        <v>3176</v>
      </c>
      <c r="H110" s="65" t="s">
        <v>48</v>
      </c>
    </row>
    <row r="111" spans="1:8" ht="23" x14ac:dyDescent="0.25">
      <c r="A111" s="77"/>
      <c r="B111" s="67">
        <v>84</v>
      </c>
      <c r="C111" s="64" t="s">
        <v>47</v>
      </c>
      <c r="D111" s="61">
        <v>47777</v>
      </c>
      <c r="E111" s="61">
        <v>19904</v>
      </c>
      <c r="F111" s="62">
        <v>2023</v>
      </c>
      <c r="G111" s="11">
        <v>3176</v>
      </c>
      <c r="H111" s="65" t="s">
        <v>48</v>
      </c>
    </row>
    <row r="112" spans="1:8" x14ac:dyDescent="0.25">
      <c r="A112" s="69" t="s">
        <v>49</v>
      </c>
      <c r="B112" s="67"/>
      <c r="C112" s="64" t="s">
        <v>50</v>
      </c>
      <c r="D112" s="78">
        <v>47276</v>
      </c>
      <c r="E112" s="78">
        <v>34450</v>
      </c>
      <c r="F112" s="57">
        <v>1557</v>
      </c>
      <c r="G112" s="8">
        <v>2435</v>
      </c>
      <c r="H112" s="65" t="s">
        <v>51</v>
      </c>
    </row>
    <row r="113" spans="1:9" x14ac:dyDescent="0.25">
      <c r="A113" s="69"/>
      <c r="B113" s="67">
        <v>85</v>
      </c>
      <c r="C113" s="64" t="s">
        <v>50</v>
      </c>
      <c r="D113" s="61">
        <v>47276</v>
      </c>
      <c r="E113" s="61">
        <v>34450</v>
      </c>
      <c r="F113" s="62">
        <v>1557</v>
      </c>
      <c r="G113" s="11">
        <v>2435</v>
      </c>
      <c r="H113" s="65" t="s">
        <v>51</v>
      </c>
    </row>
    <row r="114" spans="1:9" ht="22.5" customHeight="1" x14ac:dyDescent="0.25">
      <c r="A114" s="69" t="s">
        <v>52</v>
      </c>
      <c r="B114" s="67"/>
      <c r="C114" s="79" t="s">
        <v>53</v>
      </c>
      <c r="D114" s="72">
        <v>39564</v>
      </c>
      <c r="E114" s="72">
        <v>28011</v>
      </c>
      <c r="F114" s="57">
        <v>2064</v>
      </c>
      <c r="G114" s="8">
        <v>3245</v>
      </c>
      <c r="H114" s="65" t="s">
        <v>54</v>
      </c>
    </row>
    <row r="115" spans="1:9" x14ac:dyDescent="0.25">
      <c r="A115" s="69"/>
      <c r="B115" s="67">
        <v>86</v>
      </c>
      <c r="C115" s="79" t="s">
        <v>236</v>
      </c>
      <c r="D115" s="61">
        <v>33105</v>
      </c>
      <c r="E115" s="61">
        <v>23158</v>
      </c>
      <c r="F115" s="62">
        <v>2157</v>
      </c>
      <c r="G115" s="11">
        <v>3394</v>
      </c>
      <c r="H115" s="65" t="s">
        <v>237</v>
      </c>
    </row>
    <row r="116" spans="1:9" ht="23" x14ac:dyDescent="0.25">
      <c r="A116" s="69"/>
      <c r="B116" s="67">
        <v>87</v>
      </c>
      <c r="C116" s="80" t="s">
        <v>238</v>
      </c>
      <c r="D116" s="61">
        <v>3489</v>
      </c>
      <c r="E116" s="61">
        <v>2728</v>
      </c>
      <c r="F116" s="62">
        <v>1388</v>
      </c>
      <c r="G116" s="11">
        <v>2164</v>
      </c>
      <c r="H116" s="55" t="s">
        <v>239</v>
      </c>
    </row>
    <row r="117" spans="1:9" ht="23" x14ac:dyDescent="0.25">
      <c r="A117" s="81"/>
      <c r="B117" s="67">
        <v>88</v>
      </c>
      <c r="C117" s="80" t="s">
        <v>240</v>
      </c>
      <c r="D117" s="61">
        <v>2970</v>
      </c>
      <c r="E117" s="61">
        <v>2125</v>
      </c>
      <c r="F117" s="62">
        <v>1604</v>
      </c>
      <c r="G117" s="11">
        <v>2518</v>
      </c>
      <c r="H117" s="65" t="s">
        <v>241</v>
      </c>
    </row>
    <row r="118" spans="1:9" x14ac:dyDescent="0.25">
      <c r="A118" s="69" t="s">
        <v>55</v>
      </c>
      <c r="B118" s="67"/>
      <c r="C118" s="80" t="s">
        <v>56</v>
      </c>
      <c r="D118" s="71">
        <v>9357</v>
      </c>
      <c r="E118" s="71">
        <v>5798</v>
      </c>
      <c r="F118" s="57">
        <v>1333</v>
      </c>
      <c r="G118" s="8">
        <v>2092</v>
      </c>
      <c r="H118" s="55" t="s">
        <v>57</v>
      </c>
    </row>
    <row r="119" spans="1:9" x14ac:dyDescent="0.25">
      <c r="A119" s="82"/>
      <c r="B119" s="67">
        <v>90</v>
      </c>
      <c r="C119" s="80" t="s">
        <v>242</v>
      </c>
      <c r="D119" s="61">
        <v>1246</v>
      </c>
      <c r="E119" s="61">
        <v>586</v>
      </c>
      <c r="F119" s="62">
        <v>1638</v>
      </c>
      <c r="G119" s="11">
        <v>2567</v>
      </c>
      <c r="H119" s="55" t="s">
        <v>243</v>
      </c>
    </row>
    <row r="120" spans="1:9" ht="23" x14ac:dyDescent="0.25">
      <c r="A120" s="82"/>
      <c r="B120" s="67">
        <v>91</v>
      </c>
      <c r="C120" s="73" t="s">
        <v>244</v>
      </c>
      <c r="D120" s="61">
        <v>899</v>
      </c>
      <c r="E120" s="61">
        <v>522</v>
      </c>
      <c r="F120" s="62">
        <v>1486</v>
      </c>
      <c r="G120" s="11">
        <v>2336</v>
      </c>
      <c r="H120" s="83" t="s">
        <v>245</v>
      </c>
      <c r="I120" s="46"/>
    </row>
    <row r="121" spans="1:9" x14ac:dyDescent="0.25">
      <c r="A121" s="82"/>
      <c r="B121" s="67">
        <v>92</v>
      </c>
      <c r="C121" s="80" t="s">
        <v>246</v>
      </c>
      <c r="D121" s="61">
        <v>4770</v>
      </c>
      <c r="E121" s="61">
        <v>3791</v>
      </c>
      <c r="F121" s="62">
        <v>1201</v>
      </c>
      <c r="G121" s="11">
        <v>1883</v>
      </c>
      <c r="H121" s="55" t="s">
        <v>247</v>
      </c>
    </row>
    <row r="122" spans="1:9" ht="26.25" customHeight="1" x14ac:dyDescent="0.25">
      <c r="A122" s="82"/>
      <c r="B122" s="67">
        <v>93</v>
      </c>
      <c r="C122" s="80" t="s">
        <v>248</v>
      </c>
      <c r="D122" s="61">
        <v>2442</v>
      </c>
      <c r="E122" s="61">
        <v>899</v>
      </c>
      <c r="F122" s="62">
        <v>1343</v>
      </c>
      <c r="G122" s="11">
        <v>2112</v>
      </c>
      <c r="H122" s="65" t="s">
        <v>249</v>
      </c>
    </row>
    <row r="123" spans="1:9" x14ac:dyDescent="0.25">
      <c r="A123" s="69" t="s">
        <v>58</v>
      </c>
      <c r="B123" s="67"/>
      <c r="C123" s="80" t="s">
        <v>59</v>
      </c>
      <c r="D123" s="71">
        <v>11370</v>
      </c>
      <c r="E123" s="71">
        <v>6655</v>
      </c>
      <c r="F123" s="57">
        <v>1635</v>
      </c>
      <c r="G123" s="8">
        <v>2548</v>
      </c>
      <c r="H123" s="65" t="s">
        <v>60</v>
      </c>
    </row>
    <row r="124" spans="1:9" x14ac:dyDescent="0.25">
      <c r="A124" s="69"/>
      <c r="B124" s="67">
        <v>94</v>
      </c>
      <c r="C124" s="80" t="s">
        <v>250</v>
      </c>
      <c r="D124" s="61">
        <v>4364</v>
      </c>
      <c r="E124" s="61">
        <v>1958</v>
      </c>
      <c r="F124" s="62">
        <v>1668</v>
      </c>
      <c r="G124" s="11">
        <v>2596</v>
      </c>
      <c r="H124" s="65" t="s">
        <v>251</v>
      </c>
    </row>
    <row r="125" spans="1:9" ht="27" customHeight="1" x14ac:dyDescent="0.25">
      <c r="A125" s="69"/>
      <c r="B125" s="67">
        <v>95</v>
      </c>
      <c r="C125" s="80" t="s">
        <v>252</v>
      </c>
      <c r="D125" s="61">
        <v>789</v>
      </c>
      <c r="E125" s="61">
        <v>110</v>
      </c>
      <c r="F125" s="62">
        <v>1236</v>
      </c>
      <c r="G125" s="11">
        <v>1944</v>
      </c>
      <c r="H125" s="65" t="s">
        <v>253</v>
      </c>
    </row>
    <row r="126" spans="1:9" x14ac:dyDescent="0.25">
      <c r="A126" s="69"/>
      <c r="B126" s="67">
        <v>96</v>
      </c>
      <c r="C126" s="80" t="s">
        <v>254</v>
      </c>
      <c r="D126" s="61">
        <v>6217</v>
      </c>
      <c r="E126" s="61">
        <v>4587</v>
      </c>
      <c r="F126" s="62">
        <v>1526</v>
      </c>
      <c r="G126" s="11">
        <v>2393</v>
      </c>
      <c r="H126" s="65" t="s">
        <v>255</v>
      </c>
    </row>
    <row r="142" spans="1:8" x14ac:dyDescent="0.25">
      <c r="A142" s="46"/>
      <c r="B142" s="46"/>
      <c r="C142" s="46"/>
      <c r="D142" s="46"/>
      <c r="E142" s="46"/>
      <c r="F142" s="46"/>
      <c r="G142" s="46"/>
      <c r="H142" s="46"/>
    </row>
  </sheetData>
  <mergeCells count="5">
    <mergeCell ref="A3:C3"/>
    <mergeCell ref="A51:C51"/>
    <mergeCell ref="A90:C90"/>
    <mergeCell ref="A1:H1"/>
    <mergeCell ref="A2:H2"/>
  </mergeCells>
  <printOptions horizontalCentered="1"/>
  <pageMargins left="0.51181102362204722" right="0.51181102362204722" top="0.39370078740157483" bottom="0.39370078740157483" header="0" footer="0.78740157480314965"/>
  <pageSetup paperSize="9" scale="85" orientation="portrait" r:id="rId1"/>
  <ignoredErrors>
    <ignoredError sqref="B8:B10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"/>
  <sheetViews>
    <sheetView workbookViewId="0">
      <selection activeCell="L4" sqref="L4"/>
    </sheetView>
  </sheetViews>
  <sheetFormatPr defaultRowHeight="11.5" x14ac:dyDescent="0.25"/>
  <cols>
    <col min="1" max="1" width="2.453125" style="2" customWidth="1"/>
    <col min="2" max="2" width="24.453125" style="2" customWidth="1"/>
    <col min="3" max="6" width="13.453125" style="2" customWidth="1"/>
    <col min="7" max="7" width="24.453125" style="121" customWidth="1"/>
    <col min="8" max="252" width="8.81640625" style="120"/>
    <col min="253" max="253" width="2.453125" style="120" customWidth="1"/>
    <col min="254" max="254" width="24.453125" style="120" customWidth="1"/>
    <col min="255" max="262" width="7.54296875" style="120" customWidth="1"/>
    <col min="263" max="263" width="23.81640625" style="120" customWidth="1"/>
    <col min="264" max="508" width="8.81640625" style="120"/>
    <col min="509" max="509" width="2.453125" style="120" customWidth="1"/>
    <col min="510" max="510" width="24.453125" style="120" customWidth="1"/>
    <col min="511" max="518" width="7.54296875" style="120" customWidth="1"/>
    <col min="519" max="519" width="23.81640625" style="120" customWidth="1"/>
    <col min="520" max="764" width="8.81640625" style="120"/>
    <col min="765" max="765" width="2.453125" style="120" customWidth="1"/>
    <col min="766" max="766" width="24.453125" style="120" customWidth="1"/>
    <col min="767" max="774" width="7.54296875" style="120" customWidth="1"/>
    <col min="775" max="775" width="23.81640625" style="120" customWidth="1"/>
    <col min="776" max="1020" width="8.81640625" style="120"/>
    <col min="1021" max="1021" width="2.453125" style="120" customWidth="1"/>
    <col min="1022" max="1022" width="24.453125" style="120" customWidth="1"/>
    <col min="1023" max="1030" width="7.54296875" style="120" customWidth="1"/>
    <col min="1031" max="1031" width="23.81640625" style="120" customWidth="1"/>
    <col min="1032" max="1276" width="8.81640625" style="120"/>
    <col min="1277" max="1277" width="2.453125" style="120" customWidth="1"/>
    <col min="1278" max="1278" width="24.453125" style="120" customWidth="1"/>
    <col min="1279" max="1286" width="7.54296875" style="120" customWidth="1"/>
    <col min="1287" max="1287" width="23.81640625" style="120" customWidth="1"/>
    <col min="1288" max="1532" width="8.81640625" style="120"/>
    <col min="1533" max="1533" width="2.453125" style="120" customWidth="1"/>
    <col min="1534" max="1534" width="24.453125" style="120" customWidth="1"/>
    <col min="1535" max="1542" width="7.54296875" style="120" customWidth="1"/>
    <col min="1543" max="1543" width="23.81640625" style="120" customWidth="1"/>
    <col min="1544" max="1788" width="8.81640625" style="120"/>
    <col min="1789" max="1789" width="2.453125" style="120" customWidth="1"/>
    <col min="1790" max="1790" width="24.453125" style="120" customWidth="1"/>
    <col min="1791" max="1798" width="7.54296875" style="120" customWidth="1"/>
    <col min="1799" max="1799" width="23.81640625" style="120" customWidth="1"/>
    <col min="1800" max="2044" width="8.81640625" style="120"/>
    <col min="2045" max="2045" width="2.453125" style="120" customWidth="1"/>
    <col min="2046" max="2046" width="24.453125" style="120" customWidth="1"/>
    <col min="2047" max="2054" width="7.54296875" style="120" customWidth="1"/>
    <col min="2055" max="2055" width="23.81640625" style="120" customWidth="1"/>
    <col min="2056" max="2300" width="8.81640625" style="120"/>
    <col min="2301" max="2301" width="2.453125" style="120" customWidth="1"/>
    <col min="2302" max="2302" width="24.453125" style="120" customWidth="1"/>
    <col min="2303" max="2310" width="7.54296875" style="120" customWidth="1"/>
    <col min="2311" max="2311" width="23.81640625" style="120" customWidth="1"/>
    <col min="2312" max="2556" width="8.81640625" style="120"/>
    <col min="2557" max="2557" width="2.453125" style="120" customWidth="1"/>
    <col min="2558" max="2558" width="24.453125" style="120" customWidth="1"/>
    <col min="2559" max="2566" width="7.54296875" style="120" customWidth="1"/>
    <col min="2567" max="2567" width="23.81640625" style="120" customWidth="1"/>
    <col min="2568" max="2812" width="8.81640625" style="120"/>
    <col min="2813" max="2813" width="2.453125" style="120" customWidth="1"/>
    <col min="2814" max="2814" width="24.453125" style="120" customWidth="1"/>
    <col min="2815" max="2822" width="7.54296875" style="120" customWidth="1"/>
    <col min="2823" max="2823" width="23.81640625" style="120" customWidth="1"/>
    <col min="2824" max="3068" width="8.81640625" style="120"/>
    <col min="3069" max="3069" width="2.453125" style="120" customWidth="1"/>
    <col min="3070" max="3070" width="24.453125" style="120" customWidth="1"/>
    <col min="3071" max="3078" width="7.54296875" style="120" customWidth="1"/>
    <col min="3079" max="3079" width="23.81640625" style="120" customWidth="1"/>
    <col min="3080" max="3324" width="8.81640625" style="120"/>
    <col min="3325" max="3325" width="2.453125" style="120" customWidth="1"/>
    <col min="3326" max="3326" width="24.453125" style="120" customWidth="1"/>
    <col min="3327" max="3334" width="7.54296875" style="120" customWidth="1"/>
    <col min="3335" max="3335" width="23.81640625" style="120" customWidth="1"/>
    <col min="3336" max="3580" width="8.81640625" style="120"/>
    <col min="3581" max="3581" width="2.453125" style="120" customWidth="1"/>
    <col min="3582" max="3582" width="24.453125" style="120" customWidth="1"/>
    <col min="3583" max="3590" width="7.54296875" style="120" customWidth="1"/>
    <col min="3591" max="3591" width="23.81640625" style="120" customWidth="1"/>
    <col min="3592" max="3836" width="8.81640625" style="120"/>
    <col min="3837" max="3837" width="2.453125" style="120" customWidth="1"/>
    <col min="3838" max="3838" width="24.453125" style="120" customWidth="1"/>
    <col min="3839" max="3846" width="7.54296875" style="120" customWidth="1"/>
    <col min="3847" max="3847" width="23.81640625" style="120" customWidth="1"/>
    <col min="3848" max="4092" width="8.81640625" style="120"/>
    <col min="4093" max="4093" width="2.453125" style="120" customWidth="1"/>
    <col min="4094" max="4094" width="24.453125" style="120" customWidth="1"/>
    <col min="4095" max="4102" width="7.54296875" style="120" customWidth="1"/>
    <col min="4103" max="4103" width="23.81640625" style="120" customWidth="1"/>
    <col min="4104" max="4348" width="8.81640625" style="120"/>
    <col min="4349" max="4349" width="2.453125" style="120" customWidth="1"/>
    <col min="4350" max="4350" width="24.453125" style="120" customWidth="1"/>
    <col min="4351" max="4358" width="7.54296875" style="120" customWidth="1"/>
    <col min="4359" max="4359" width="23.81640625" style="120" customWidth="1"/>
    <col min="4360" max="4604" width="8.81640625" style="120"/>
    <col min="4605" max="4605" width="2.453125" style="120" customWidth="1"/>
    <col min="4606" max="4606" width="24.453125" style="120" customWidth="1"/>
    <col min="4607" max="4614" width="7.54296875" style="120" customWidth="1"/>
    <col min="4615" max="4615" width="23.81640625" style="120" customWidth="1"/>
    <col min="4616" max="4860" width="8.81640625" style="120"/>
    <col min="4861" max="4861" width="2.453125" style="120" customWidth="1"/>
    <col min="4862" max="4862" width="24.453125" style="120" customWidth="1"/>
    <col min="4863" max="4870" width="7.54296875" style="120" customWidth="1"/>
    <col min="4871" max="4871" width="23.81640625" style="120" customWidth="1"/>
    <col min="4872" max="5116" width="8.81640625" style="120"/>
    <col min="5117" max="5117" width="2.453125" style="120" customWidth="1"/>
    <col min="5118" max="5118" width="24.453125" style="120" customWidth="1"/>
    <col min="5119" max="5126" width="7.54296875" style="120" customWidth="1"/>
    <col min="5127" max="5127" width="23.81640625" style="120" customWidth="1"/>
    <col min="5128" max="5372" width="8.81640625" style="120"/>
    <col min="5373" max="5373" width="2.453125" style="120" customWidth="1"/>
    <col min="5374" max="5374" width="24.453125" style="120" customWidth="1"/>
    <col min="5375" max="5382" width="7.54296875" style="120" customWidth="1"/>
    <col min="5383" max="5383" width="23.81640625" style="120" customWidth="1"/>
    <col min="5384" max="5628" width="8.81640625" style="120"/>
    <col min="5629" max="5629" width="2.453125" style="120" customWidth="1"/>
    <col min="5630" max="5630" width="24.453125" style="120" customWidth="1"/>
    <col min="5631" max="5638" width="7.54296875" style="120" customWidth="1"/>
    <col min="5639" max="5639" width="23.81640625" style="120" customWidth="1"/>
    <col min="5640" max="5884" width="8.81640625" style="120"/>
    <col min="5885" max="5885" width="2.453125" style="120" customWidth="1"/>
    <col min="5886" max="5886" width="24.453125" style="120" customWidth="1"/>
    <col min="5887" max="5894" width="7.54296875" style="120" customWidth="1"/>
    <col min="5895" max="5895" width="23.81640625" style="120" customWidth="1"/>
    <col min="5896" max="6140" width="8.81640625" style="120"/>
    <col min="6141" max="6141" width="2.453125" style="120" customWidth="1"/>
    <col min="6142" max="6142" width="24.453125" style="120" customWidth="1"/>
    <col min="6143" max="6150" width="7.54296875" style="120" customWidth="1"/>
    <col min="6151" max="6151" width="23.81640625" style="120" customWidth="1"/>
    <col min="6152" max="6396" width="8.81640625" style="120"/>
    <col min="6397" max="6397" width="2.453125" style="120" customWidth="1"/>
    <col min="6398" max="6398" width="24.453125" style="120" customWidth="1"/>
    <col min="6399" max="6406" width="7.54296875" style="120" customWidth="1"/>
    <col min="6407" max="6407" width="23.81640625" style="120" customWidth="1"/>
    <col min="6408" max="6652" width="8.81640625" style="120"/>
    <col min="6653" max="6653" width="2.453125" style="120" customWidth="1"/>
    <col min="6654" max="6654" width="24.453125" style="120" customWidth="1"/>
    <col min="6655" max="6662" width="7.54296875" style="120" customWidth="1"/>
    <col min="6663" max="6663" width="23.81640625" style="120" customWidth="1"/>
    <col min="6664" max="6908" width="8.81640625" style="120"/>
    <col min="6909" max="6909" width="2.453125" style="120" customWidth="1"/>
    <col min="6910" max="6910" width="24.453125" style="120" customWidth="1"/>
    <col min="6911" max="6918" width="7.54296875" style="120" customWidth="1"/>
    <col min="6919" max="6919" width="23.81640625" style="120" customWidth="1"/>
    <col min="6920" max="7164" width="8.81640625" style="120"/>
    <col min="7165" max="7165" width="2.453125" style="120" customWidth="1"/>
    <col min="7166" max="7166" width="24.453125" style="120" customWidth="1"/>
    <col min="7167" max="7174" width="7.54296875" style="120" customWidth="1"/>
    <col min="7175" max="7175" width="23.81640625" style="120" customWidth="1"/>
    <col min="7176" max="7420" width="8.81640625" style="120"/>
    <col min="7421" max="7421" width="2.453125" style="120" customWidth="1"/>
    <col min="7422" max="7422" width="24.453125" style="120" customWidth="1"/>
    <col min="7423" max="7430" width="7.54296875" style="120" customWidth="1"/>
    <col min="7431" max="7431" width="23.81640625" style="120" customWidth="1"/>
    <col min="7432" max="7676" width="8.81640625" style="120"/>
    <col min="7677" max="7677" width="2.453125" style="120" customWidth="1"/>
    <col min="7678" max="7678" width="24.453125" style="120" customWidth="1"/>
    <col min="7679" max="7686" width="7.54296875" style="120" customWidth="1"/>
    <col min="7687" max="7687" width="23.81640625" style="120" customWidth="1"/>
    <col min="7688" max="7932" width="8.81640625" style="120"/>
    <col min="7933" max="7933" width="2.453125" style="120" customWidth="1"/>
    <col min="7934" max="7934" width="24.453125" style="120" customWidth="1"/>
    <col min="7935" max="7942" width="7.54296875" style="120" customWidth="1"/>
    <col min="7943" max="7943" width="23.81640625" style="120" customWidth="1"/>
    <col min="7944" max="8188" width="8.81640625" style="120"/>
    <col min="8189" max="8189" width="2.453125" style="120" customWidth="1"/>
    <col min="8190" max="8190" width="24.453125" style="120" customWidth="1"/>
    <col min="8191" max="8198" width="7.54296875" style="120" customWidth="1"/>
    <col min="8199" max="8199" width="23.81640625" style="120" customWidth="1"/>
    <col min="8200" max="8444" width="8.81640625" style="120"/>
    <col min="8445" max="8445" width="2.453125" style="120" customWidth="1"/>
    <col min="8446" max="8446" width="24.453125" style="120" customWidth="1"/>
    <col min="8447" max="8454" width="7.54296875" style="120" customWidth="1"/>
    <col min="8455" max="8455" width="23.81640625" style="120" customWidth="1"/>
    <col min="8456" max="8700" width="8.81640625" style="120"/>
    <col min="8701" max="8701" width="2.453125" style="120" customWidth="1"/>
    <col min="8702" max="8702" width="24.453125" style="120" customWidth="1"/>
    <col min="8703" max="8710" width="7.54296875" style="120" customWidth="1"/>
    <col min="8711" max="8711" width="23.81640625" style="120" customWidth="1"/>
    <col min="8712" max="8956" width="8.81640625" style="120"/>
    <col min="8957" max="8957" width="2.453125" style="120" customWidth="1"/>
    <col min="8958" max="8958" width="24.453125" style="120" customWidth="1"/>
    <col min="8959" max="8966" width="7.54296875" style="120" customWidth="1"/>
    <col min="8967" max="8967" width="23.81640625" style="120" customWidth="1"/>
    <col min="8968" max="9212" width="8.81640625" style="120"/>
    <col min="9213" max="9213" width="2.453125" style="120" customWidth="1"/>
    <col min="9214" max="9214" width="24.453125" style="120" customWidth="1"/>
    <col min="9215" max="9222" width="7.54296875" style="120" customWidth="1"/>
    <col min="9223" max="9223" width="23.81640625" style="120" customWidth="1"/>
    <col min="9224" max="9468" width="8.81640625" style="120"/>
    <col min="9469" max="9469" width="2.453125" style="120" customWidth="1"/>
    <col min="9470" max="9470" width="24.453125" style="120" customWidth="1"/>
    <col min="9471" max="9478" width="7.54296875" style="120" customWidth="1"/>
    <col min="9479" max="9479" width="23.81640625" style="120" customWidth="1"/>
    <col min="9480" max="9724" width="8.81640625" style="120"/>
    <col min="9725" max="9725" width="2.453125" style="120" customWidth="1"/>
    <col min="9726" max="9726" width="24.453125" style="120" customWidth="1"/>
    <col min="9727" max="9734" width="7.54296875" style="120" customWidth="1"/>
    <col min="9735" max="9735" width="23.81640625" style="120" customWidth="1"/>
    <col min="9736" max="9980" width="8.81640625" style="120"/>
    <col min="9981" max="9981" width="2.453125" style="120" customWidth="1"/>
    <col min="9982" max="9982" width="24.453125" style="120" customWidth="1"/>
    <col min="9983" max="9990" width="7.54296875" style="120" customWidth="1"/>
    <col min="9991" max="9991" width="23.81640625" style="120" customWidth="1"/>
    <col min="9992" max="10236" width="8.81640625" style="120"/>
    <col min="10237" max="10237" width="2.453125" style="120" customWidth="1"/>
    <col min="10238" max="10238" width="24.453125" style="120" customWidth="1"/>
    <col min="10239" max="10246" width="7.54296875" style="120" customWidth="1"/>
    <col min="10247" max="10247" width="23.81640625" style="120" customWidth="1"/>
    <col min="10248" max="10492" width="8.81640625" style="120"/>
    <col min="10493" max="10493" width="2.453125" style="120" customWidth="1"/>
    <col min="10494" max="10494" width="24.453125" style="120" customWidth="1"/>
    <col min="10495" max="10502" width="7.54296875" style="120" customWidth="1"/>
    <col min="10503" max="10503" width="23.81640625" style="120" customWidth="1"/>
    <col min="10504" max="10748" width="8.81640625" style="120"/>
    <col min="10749" max="10749" width="2.453125" style="120" customWidth="1"/>
    <col min="10750" max="10750" width="24.453125" style="120" customWidth="1"/>
    <col min="10751" max="10758" width="7.54296875" style="120" customWidth="1"/>
    <col min="10759" max="10759" width="23.81640625" style="120" customWidth="1"/>
    <col min="10760" max="11004" width="8.81640625" style="120"/>
    <col min="11005" max="11005" width="2.453125" style="120" customWidth="1"/>
    <col min="11006" max="11006" width="24.453125" style="120" customWidth="1"/>
    <col min="11007" max="11014" width="7.54296875" style="120" customWidth="1"/>
    <col min="11015" max="11015" width="23.81640625" style="120" customWidth="1"/>
    <col min="11016" max="11260" width="8.81640625" style="120"/>
    <col min="11261" max="11261" width="2.453125" style="120" customWidth="1"/>
    <col min="11262" max="11262" width="24.453125" style="120" customWidth="1"/>
    <col min="11263" max="11270" width="7.54296875" style="120" customWidth="1"/>
    <col min="11271" max="11271" width="23.81640625" style="120" customWidth="1"/>
    <col min="11272" max="11516" width="8.81640625" style="120"/>
    <col min="11517" max="11517" width="2.453125" style="120" customWidth="1"/>
    <col min="11518" max="11518" width="24.453125" style="120" customWidth="1"/>
    <col min="11519" max="11526" width="7.54296875" style="120" customWidth="1"/>
    <col min="11527" max="11527" width="23.81640625" style="120" customWidth="1"/>
    <col min="11528" max="11772" width="8.81640625" style="120"/>
    <col min="11773" max="11773" width="2.453125" style="120" customWidth="1"/>
    <col min="11774" max="11774" width="24.453125" style="120" customWidth="1"/>
    <col min="11775" max="11782" width="7.54296875" style="120" customWidth="1"/>
    <col min="11783" max="11783" width="23.81640625" style="120" customWidth="1"/>
    <col min="11784" max="12028" width="8.81640625" style="120"/>
    <col min="12029" max="12029" width="2.453125" style="120" customWidth="1"/>
    <col min="12030" max="12030" width="24.453125" style="120" customWidth="1"/>
    <col min="12031" max="12038" width="7.54296875" style="120" customWidth="1"/>
    <col min="12039" max="12039" width="23.81640625" style="120" customWidth="1"/>
    <col min="12040" max="12284" width="8.81640625" style="120"/>
    <col min="12285" max="12285" width="2.453125" style="120" customWidth="1"/>
    <col min="12286" max="12286" width="24.453125" style="120" customWidth="1"/>
    <col min="12287" max="12294" width="7.54296875" style="120" customWidth="1"/>
    <col min="12295" max="12295" width="23.81640625" style="120" customWidth="1"/>
    <col min="12296" max="12540" width="8.81640625" style="120"/>
    <col min="12541" max="12541" width="2.453125" style="120" customWidth="1"/>
    <col min="12542" max="12542" width="24.453125" style="120" customWidth="1"/>
    <col min="12543" max="12550" width="7.54296875" style="120" customWidth="1"/>
    <col min="12551" max="12551" width="23.81640625" style="120" customWidth="1"/>
    <col min="12552" max="12796" width="8.81640625" style="120"/>
    <col min="12797" max="12797" width="2.453125" style="120" customWidth="1"/>
    <col min="12798" max="12798" width="24.453125" style="120" customWidth="1"/>
    <col min="12799" max="12806" width="7.54296875" style="120" customWidth="1"/>
    <col min="12807" max="12807" width="23.81640625" style="120" customWidth="1"/>
    <col min="12808" max="13052" width="8.81640625" style="120"/>
    <col min="13053" max="13053" width="2.453125" style="120" customWidth="1"/>
    <col min="13054" max="13054" width="24.453125" style="120" customWidth="1"/>
    <col min="13055" max="13062" width="7.54296875" style="120" customWidth="1"/>
    <col min="13063" max="13063" width="23.81640625" style="120" customWidth="1"/>
    <col min="13064" max="13308" width="8.81640625" style="120"/>
    <col min="13309" max="13309" width="2.453125" style="120" customWidth="1"/>
    <col min="13310" max="13310" width="24.453125" style="120" customWidth="1"/>
    <col min="13311" max="13318" width="7.54296875" style="120" customWidth="1"/>
    <col min="13319" max="13319" width="23.81640625" style="120" customWidth="1"/>
    <col min="13320" max="13564" width="8.81640625" style="120"/>
    <col min="13565" max="13565" width="2.453125" style="120" customWidth="1"/>
    <col min="13566" max="13566" width="24.453125" style="120" customWidth="1"/>
    <col min="13567" max="13574" width="7.54296875" style="120" customWidth="1"/>
    <col min="13575" max="13575" width="23.81640625" style="120" customWidth="1"/>
    <col min="13576" max="13820" width="8.81640625" style="120"/>
    <col min="13821" max="13821" width="2.453125" style="120" customWidth="1"/>
    <col min="13822" max="13822" width="24.453125" style="120" customWidth="1"/>
    <col min="13823" max="13830" width="7.54296875" style="120" customWidth="1"/>
    <col min="13831" max="13831" width="23.81640625" style="120" customWidth="1"/>
    <col min="13832" max="14076" width="8.81640625" style="120"/>
    <col min="14077" max="14077" width="2.453125" style="120" customWidth="1"/>
    <col min="14078" max="14078" width="24.453125" style="120" customWidth="1"/>
    <col min="14079" max="14086" width="7.54296875" style="120" customWidth="1"/>
    <col min="14087" max="14087" width="23.81640625" style="120" customWidth="1"/>
    <col min="14088" max="14332" width="8.81640625" style="120"/>
    <col min="14333" max="14333" width="2.453125" style="120" customWidth="1"/>
    <col min="14334" max="14334" width="24.453125" style="120" customWidth="1"/>
    <col min="14335" max="14342" width="7.54296875" style="120" customWidth="1"/>
    <col min="14343" max="14343" width="23.81640625" style="120" customWidth="1"/>
    <col min="14344" max="14588" width="8.81640625" style="120"/>
    <col min="14589" max="14589" width="2.453125" style="120" customWidth="1"/>
    <col min="14590" max="14590" width="24.453125" style="120" customWidth="1"/>
    <col min="14591" max="14598" width="7.54296875" style="120" customWidth="1"/>
    <col min="14599" max="14599" width="23.81640625" style="120" customWidth="1"/>
    <col min="14600" max="14844" width="8.81640625" style="120"/>
    <col min="14845" max="14845" width="2.453125" style="120" customWidth="1"/>
    <col min="14846" max="14846" width="24.453125" style="120" customWidth="1"/>
    <col min="14847" max="14854" width="7.54296875" style="120" customWidth="1"/>
    <col min="14855" max="14855" width="23.81640625" style="120" customWidth="1"/>
    <col min="14856" max="15100" width="8.81640625" style="120"/>
    <col min="15101" max="15101" width="2.453125" style="120" customWidth="1"/>
    <col min="15102" max="15102" width="24.453125" style="120" customWidth="1"/>
    <col min="15103" max="15110" width="7.54296875" style="120" customWidth="1"/>
    <col min="15111" max="15111" width="23.81640625" style="120" customWidth="1"/>
    <col min="15112" max="15356" width="8.81640625" style="120"/>
    <col min="15357" max="15357" width="2.453125" style="120" customWidth="1"/>
    <col min="15358" max="15358" width="24.453125" style="120" customWidth="1"/>
    <col min="15359" max="15366" width="7.54296875" style="120" customWidth="1"/>
    <col min="15367" max="15367" width="23.81640625" style="120" customWidth="1"/>
    <col min="15368" max="15612" width="8.81640625" style="120"/>
    <col min="15613" max="15613" width="2.453125" style="120" customWidth="1"/>
    <col min="15614" max="15614" width="24.453125" style="120" customWidth="1"/>
    <col min="15615" max="15622" width="7.54296875" style="120" customWidth="1"/>
    <col min="15623" max="15623" width="23.81640625" style="120" customWidth="1"/>
    <col min="15624" max="15868" width="8.81640625" style="120"/>
    <col min="15869" max="15869" width="2.453125" style="120" customWidth="1"/>
    <col min="15870" max="15870" width="24.453125" style="120" customWidth="1"/>
    <col min="15871" max="15878" width="7.54296875" style="120" customWidth="1"/>
    <col min="15879" max="15879" width="23.81640625" style="120" customWidth="1"/>
    <col min="15880" max="16124" width="8.81640625" style="120"/>
    <col min="16125" max="16125" width="2.453125" style="120" customWidth="1"/>
    <col min="16126" max="16126" width="24.453125" style="120" customWidth="1"/>
    <col min="16127" max="16134" width="7.54296875" style="120" customWidth="1"/>
    <col min="16135" max="16135" width="23.81640625" style="120" customWidth="1"/>
    <col min="16136" max="16384" width="8.81640625" style="120"/>
  </cols>
  <sheetData>
    <row r="1" spans="1:7" ht="15" customHeight="1" x14ac:dyDescent="0.25">
      <c r="A1" s="238" t="s">
        <v>390</v>
      </c>
      <c r="B1" s="238"/>
      <c r="C1" s="238"/>
      <c r="D1" s="238"/>
      <c r="E1" s="238"/>
      <c r="F1" s="238"/>
      <c r="G1" s="238"/>
    </row>
    <row r="2" spans="1:7" ht="12" customHeight="1" x14ac:dyDescent="0.25">
      <c r="A2" s="239" t="s">
        <v>389</v>
      </c>
      <c r="B2" s="239"/>
      <c r="C2" s="239"/>
      <c r="D2" s="239"/>
      <c r="E2" s="239"/>
      <c r="F2" s="239"/>
      <c r="G2" s="239"/>
    </row>
    <row r="3" spans="1:7" x14ac:dyDescent="0.25">
      <c r="A3" s="107" t="s">
        <v>337</v>
      </c>
      <c r="D3" s="121"/>
      <c r="E3" s="121"/>
      <c r="F3" s="121"/>
    </row>
    <row r="4" spans="1:7" ht="42" customHeight="1" x14ac:dyDescent="0.25">
      <c r="A4" s="240" t="s">
        <v>0</v>
      </c>
      <c r="B4" s="241"/>
      <c r="C4" s="86" t="s">
        <v>259</v>
      </c>
      <c r="D4" s="87" t="s">
        <v>260</v>
      </c>
      <c r="E4" s="88" t="s">
        <v>334</v>
      </c>
      <c r="F4" s="89" t="s">
        <v>335</v>
      </c>
      <c r="G4" s="90" t="s">
        <v>1</v>
      </c>
    </row>
    <row r="5" spans="1:7" ht="9" customHeight="1" x14ac:dyDescent="0.25">
      <c r="A5" s="122"/>
      <c r="B5" s="122"/>
      <c r="C5" s="122"/>
      <c r="D5" s="123"/>
      <c r="E5" s="123"/>
      <c r="F5" s="123"/>
    </row>
    <row r="6" spans="1:7" x14ac:dyDescent="0.25">
      <c r="A6" s="122"/>
      <c r="B6" s="122" t="s">
        <v>2</v>
      </c>
      <c r="C6" s="124">
        <f>SUM(C8:C26)</f>
        <v>38779</v>
      </c>
      <c r="D6" s="124">
        <f>SUM(D8:D26)</f>
        <v>17133</v>
      </c>
      <c r="E6" s="124">
        <v>1459</v>
      </c>
      <c r="F6" s="124">
        <v>2277</v>
      </c>
      <c r="G6" s="109" t="s">
        <v>3</v>
      </c>
    </row>
    <row r="7" spans="1:7" ht="8.5" customHeight="1" x14ac:dyDescent="0.25">
      <c r="A7" s="122"/>
      <c r="B7" s="122"/>
      <c r="C7" s="122"/>
      <c r="D7" s="124"/>
      <c r="E7" s="124"/>
      <c r="F7" s="124"/>
      <c r="G7" s="125"/>
    </row>
    <row r="8" spans="1:7" x14ac:dyDescent="0.25">
      <c r="A8" s="108" t="s">
        <v>4</v>
      </c>
      <c r="B8" s="151" t="s">
        <v>5</v>
      </c>
      <c r="C8" s="126">
        <v>1681</v>
      </c>
      <c r="D8" s="126">
        <v>416</v>
      </c>
      <c r="E8" s="127">
        <v>1392</v>
      </c>
      <c r="F8" s="127">
        <v>2165</v>
      </c>
      <c r="G8" s="109" t="s">
        <v>6</v>
      </c>
    </row>
    <row r="9" spans="1:7" x14ac:dyDescent="0.25">
      <c r="A9" s="108" t="s">
        <v>7</v>
      </c>
      <c r="B9" s="152" t="s">
        <v>8</v>
      </c>
      <c r="C9" s="126">
        <v>260</v>
      </c>
      <c r="D9" s="126">
        <v>18</v>
      </c>
      <c r="E9" s="127">
        <v>1214</v>
      </c>
      <c r="F9" s="127">
        <v>1732</v>
      </c>
      <c r="G9" s="110" t="s">
        <v>9</v>
      </c>
    </row>
    <row r="10" spans="1:7" x14ac:dyDescent="0.25">
      <c r="A10" s="108" t="s">
        <v>10</v>
      </c>
      <c r="B10" s="152" t="s">
        <v>11</v>
      </c>
      <c r="C10" s="126">
        <v>7161</v>
      </c>
      <c r="D10" s="126">
        <v>2217</v>
      </c>
      <c r="E10" s="127">
        <v>1336</v>
      </c>
      <c r="F10" s="127">
        <v>2069</v>
      </c>
      <c r="G10" s="110" t="s">
        <v>12</v>
      </c>
    </row>
    <row r="11" spans="1:7" ht="34.5" x14ac:dyDescent="0.25">
      <c r="A11" s="111" t="s">
        <v>13</v>
      </c>
      <c r="B11" s="153" t="s">
        <v>14</v>
      </c>
      <c r="C11" s="128">
        <v>375</v>
      </c>
      <c r="D11" s="128">
        <v>53</v>
      </c>
      <c r="E11" s="129">
        <v>2067</v>
      </c>
      <c r="F11" s="129">
        <v>3258</v>
      </c>
      <c r="G11" s="112" t="s">
        <v>15</v>
      </c>
    </row>
    <row r="12" spans="1:7" ht="46" x14ac:dyDescent="0.25">
      <c r="A12" s="111" t="s">
        <v>16</v>
      </c>
      <c r="B12" s="153" t="s">
        <v>17</v>
      </c>
      <c r="C12" s="128">
        <v>957</v>
      </c>
      <c r="D12" s="128">
        <v>145</v>
      </c>
      <c r="E12" s="129">
        <v>1340</v>
      </c>
      <c r="F12" s="129">
        <v>2069</v>
      </c>
      <c r="G12" s="112" t="s">
        <v>18</v>
      </c>
    </row>
    <row r="13" spans="1:7" x14ac:dyDescent="0.25">
      <c r="A13" s="113" t="s">
        <v>19</v>
      </c>
      <c r="B13" s="152" t="s">
        <v>20</v>
      </c>
      <c r="C13" s="126">
        <v>2133</v>
      </c>
      <c r="D13" s="126">
        <v>181</v>
      </c>
      <c r="E13" s="127">
        <v>1038</v>
      </c>
      <c r="F13" s="127">
        <v>1594</v>
      </c>
      <c r="G13" s="110" t="s">
        <v>21</v>
      </c>
    </row>
    <row r="14" spans="1:7" ht="24" customHeight="1" x14ac:dyDescent="0.25">
      <c r="A14" s="111" t="s">
        <v>22</v>
      </c>
      <c r="B14" s="153" t="s">
        <v>23</v>
      </c>
      <c r="C14" s="128">
        <v>8019</v>
      </c>
      <c r="D14" s="128">
        <v>4351</v>
      </c>
      <c r="E14" s="129">
        <v>1139</v>
      </c>
      <c r="F14" s="129">
        <v>1770</v>
      </c>
      <c r="G14" s="112" t="s">
        <v>24</v>
      </c>
    </row>
    <row r="15" spans="1:7" x14ac:dyDescent="0.25">
      <c r="A15" s="113" t="s">
        <v>25</v>
      </c>
      <c r="B15" s="152" t="s">
        <v>26</v>
      </c>
      <c r="C15" s="126">
        <v>1233</v>
      </c>
      <c r="D15" s="126">
        <v>219</v>
      </c>
      <c r="E15" s="127">
        <v>1224</v>
      </c>
      <c r="F15" s="127">
        <v>1898</v>
      </c>
      <c r="G15" s="110" t="s">
        <v>27</v>
      </c>
    </row>
    <row r="16" spans="1:7" ht="46" x14ac:dyDescent="0.25">
      <c r="A16" s="111" t="s">
        <v>28</v>
      </c>
      <c r="B16" s="153" t="s">
        <v>29</v>
      </c>
      <c r="C16" s="128">
        <v>2392</v>
      </c>
      <c r="D16" s="128">
        <v>1199</v>
      </c>
      <c r="E16" s="129">
        <v>1019</v>
      </c>
      <c r="F16" s="129">
        <v>1568</v>
      </c>
      <c r="G16" s="112" t="s">
        <v>30</v>
      </c>
    </row>
    <row r="17" spans="1:7" x14ac:dyDescent="0.25">
      <c r="A17" s="113" t="s">
        <v>31</v>
      </c>
      <c r="B17" s="152" t="s">
        <v>32</v>
      </c>
      <c r="C17" s="126">
        <v>496</v>
      </c>
      <c r="D17" s="126">
        <v>170</v>
      </c>
      <c r="E17" s="127">
        <v>1776</v>
      </c>
      <c r="F17" s="127">
        <v>2741</v>
      </c>
      <c r="G17" s="110" t="s">
        <v>33</v>
      </c>
    </row>
    <row r="18" spans="1:7" ht="23" x14ac:dyDescent="0.25">
      <c r="A18" s="111" t="s">
        <v>34</v>
      </c>
      <c r="B18" s="153" t="s">
        <v>35</v>
      </c>
      <c r="C18" s="128">
        <v>668</v>
      </c>
      <c r="D18" s="128">
        <v>436</v>
      </c>
      <c r="E18" s="129">
        <v>1740</v>
      </c>
      <c r="F18" s="129">
        <v>2740</v>
      </c>
      <c r="G18" s="112" t="s">
        <v>36</v>
      </c>
    </row>
    <row r="19" spans="1:7" x14ac:dyDescent="0.25">
      <c r="A19" s="113" t="s">
        <v>37</v>
      </c>
      <c r="B19" s="152" t="s">
        <v>38</v>
      </c>
      <c r="C19" s="126">
        <v>117</v>
      </c>
      <c r="D19" s="126">
        <v>48</v>
      </c>
      <c r="E19" s="127">
        <v>1170</v>
      </c>
      <c r="F19" s="127">
        <v>1897</v>
      </c>
      <c r="G19" s="110" t="s">
        <v>39</v>
      </c>
    </row>
    <row r="20" spans="1:7" ht="13.5" customHeight="1" x14ac:dyDescent="0.25">
      <c r="A20" s="111" t="s">
        <v>40</v>
      </c>
      <c r="B20" s="153" t="s">
        <v>41</v>
      </c>
      <c r="C20" s="128">
        <v>859</v>
      </c>
      <c r="D20" s="128">
        <v>391</v>
      </c>
      <c r="E20" s="129">
        <v>1557</v>
      </c>
      <c r="F20" s="129">
        <v>2481</v>
      </c>
      <c r="G20" s="112" t="s">
        <v>42</v>
      </c>
    </row>
    <row r="21" spans="1:7" ht="11.5" customHeight="1" x14ac:dyDescent="0.25">
      <c r="A21" s="111" t="s">
        <v>43</v>
      </c>
      <c r="B21" s="153" t="s">
        <v>44</v>
      </c>
      <c r="C21" s="128">
        <v>682</v>
      </c>
      <c r="D21" s="128">
        <v>231</v>
      </c>
      <c r="E21" s="129">
        <v>1310</v>
      </c>
      <c r="F21" s="129">
        <v>2071</v>
      </c>
      <c r="G21" s="112" t="s">
        <v>45</v>
      </c>
    </row>
    <row r="22" spans="1:7" ht="23" x14ac:dyDescent="0.25">
      <c r="A22" s="111" t="s">
        <v>46</v>
      </c>
      <c r="B22" s="153" t="s">
        <v>47</v>
      </c>
      <c r="C22" s="128">
        <v>3208</v>
      </c>
      <c r="D22" s="128">
        <v>1369</v>
      </c>
      <c r="E22" s="129">
        <v>1972</v>
      </c>
      <c r="F22" s="129">
        <v>3083</v>
      </c>
      <c r="G22" s="112" t="s">
        <v>48</v>
      </c>
    </row>
    <row r="23" spans="1:7" x14ac:dyDescent="0.25">
      <c r="A23" s="113" t="s">
        <v>49</v>
      </c>
      <c r="B23" s="154" t="s">
        <v>50</v>
      </c>
      <c r="C23" s="126">
        <v>4039</v>
      </c>
      <c r="D23" s="126">
        <v>2757</v>
      </c>
      <c r="E23" s="127">
        <v>1382</v>
      </c>
      <c r="F23" s="127">
        <v>2188</v>
      </c>
      <c r="G23" s="114" t="s">
        <v>51</v>
      </c>
    </row>
    <row r="24" spans="1:7" ht="23" x14ac:dyDescent="0.25">
      <c r="A24" s="115" t="s">
        <v>52</v>
      </c>
      <c r="B24" s="155" t="s">
        <v>53</v>
      </c>
      <c r="C24" s="128">
        <v>2891</v>
      </c>
      <c r="D24" s="128">
        <v>1973</v>
      </c>
      <c r="E24" s="129">
        <v>1958</v>
      </c>
      <c r="F24" s="129">
        <v>3068</v>
      </c>
      <c r="G24" s="116" t="s">
        <v>54</v>
      </c>
    </row>
    <row r="25" spans="1:7" x14ac:dyDescent="0.25">
      <c r="A25" s="115" t="s">
        <v>55</v>
      </c>
      <c r="B25" s="155" t="s">
        <v>56</v>
      </c>
      <c r="C25" s="126">
        <v>752</v>
      </c>
      <c r="D25" s="126">
        <v>481</v>
      </c>
      <c r="E25" s="127">
        <v>1221</v>
      </c>
      <c r="F25" s="127">
        <v>1912</v>
      </c>
      <c r="G25" s="116" t="s">
        <v>57</v>
      </c>
    </row>
    <row r="26" spans="1:7" x14ac:dyDescent="0.25">
      <c r="A26" s="117" t="s">
        <v>58</v>
      </c>
      <c r="B26" s="156" t="s">
        <v>59</v>
      </c>
      <c r="C26" s="126">
        <v>856</v>
      </c>
      <c r="D26" s="126">
        <v>478</v>
      </c>
      <c r="E26" s="127">
        <v>1282</v>
      </c>
      <c r="F26" s="127">
        <v>1967</v>
      </c>
      <c r="G26" s="118" t="s">
        <v>60</v>
      </c>
    </row>
    <row r="27" spans="1:7" x14ac:dyDescent="0.25">
      <c r="A27" s="117"/>
      <c r="B27" s="156"/>
      <c r="C27" s="126"/>
      <c r="D27" s="126"/>
      <c r="E27" s="127"/>
      <c r="F27" s="127"/>
      <c r="G27" s="118"/>
    </row>
    <row r="28" spans="1:7" x14ac:dyDescent="0.25">
      <c r="A28" s="117"/>
      <c r="B28" s="156"/>
      <c r="C28" s="126"/>
      <c r="D28" s="126"/>
      <c r="E28" s="127"/>
      <c r="F28" s="127"/>
      <c r="G28" s="118"/>
    </row>
    <row r="29" spans="1:7" x14ac:dyDescent="0.25">
      <c r="A29" s="117"/>
      <c r="B29" s="156"/>
      <c r="C29" s="126"/>
      <c r="D29" s="126"/>
      <c r="E29" s="127"/>
      <c r="F29" s="127"/>
      <c r="G29" s="118"/>
    </row>
    <row r="30" spans="1:7" x14ac:dyDescent="0.25">
      <c r="A30" s="117"/>
      <c r="B30" s="156"/>
      <c r="C30" s="126"/>
      <c r="D30" s="126"/>
      <c r="E30" s="127"/>
      <c r="F30" s="127"/>
      <c r="G30" s="118"/>
    </row>
    <row r="31" spans="1:7" x14ac:dyDescent="0.25">
      <c r="A31" s="117"/>
      <c r="B31" s="156"/>
      <c r="C31" s="126"/>
      <c r="D31" s="126"/>
      <c r="E31" s="127"/>
      <c r="F31" s="127"/>
      <c r="G31" s="118"/>
    </row>
    <row r="32" spans="1:7" x14ac:dyDescent="0.25">
      <c r="A32" s="117"/>
      <c r="B32" s="156"/>
      <c r="C32" s="126"/>
      <c r="D32" s="126"/>
      <c r="E32" s="127"/>
      <c r="F32" s="127"/>
      <c r="G32" s="118"/>
    </row>
    <row r="33" spans="1:7" x14ac:dyDescent="0.25">
      <c r="A33" s="117"/>
      <c r="B33" s="156"/>
      <c r="C33" s="126"/>
      <c r="D33" s="126"/>
      <c r="E33" s="127"/>
      <c r="F33" s="127"/>
      <c r="G33" s="118"/>
    </row>
    <row r="34" spans="1:7" x14ac:dyDescent="0.25">
      <c r="A34" s="117"/>
      <c r="B34" s="156"/>
      <c r="C34" s="126"/>
      <c r="D34" s="126"/>
      <c r="E34" s="127"/>
      <c r="F34" s="127"/>
      <c r="G34" s="118"/>
    </row>
    <row r="35" spans="1:7" x14ac:dyDescent="0.25">
      <c r="A35" s="117"/>
      <c r="B35" s="156"/>
      <c r="C35" s="126"/>
      <c r="D35" s="126"/>
      <c r="E35" s="127"/>
      <c r="F35" s="127"/>
      <c r="G35" s="118"/>
    </row>
    <row r="36" spans="1:7" x14ac:dyDescent="0.25">
      <c r="A36" s="117"/>
      <c r="B36" s="156"/>
      <c r="C36" s="126"/>
      <c r="D36" s="126"/>
      <c r="E36" s="127"/>
      <c r="F36" s="127"/>
      <c r="G36" s="118"/>
    </row>
    <row r="37" spans="1:7" x14ac:dyDescent="0.25">
      <c r="A37" s="117"/>
      <c r="B37" s="156"/>
      <c r="C37" s="126"/>
      <c r="D37" s="126"/>
      <c r="E37" s="127"/>
      <c r="F37" s="127"/>
      <c r="G37" s="118"/>
    </row>
    <row r="38" spans="1:7" x14ac:dyDescent="0.25">
      <c r="A38" s="117"/>
      <c r="B38" s="156"/>
      <c r="C38" s="126"/>
      <c r="D38" s="126"/>
      <c r="E38" s="127"/>
      <c r="F38" s="127"/>
      <c r="G38" s="118"/>
    </row>
    <row r="39" spans="1:7" x14ac:dyDescent="0.25">
      <c r="A39" s="117"/>
      <c r="B39" s="156"/>
      <c r="C39" s="126"/>
      <c r="D39" s="126"/>
      <c r="E39" s="127"/>
      <c r="F39" s="127"/>
      <c r="G39" s="118"/>
    </row>
    <row r="40" spans="1:7" x14ac:dyDescent="0.25">
      <c r="A40" s="117"/>
      <c r="B40" s="156"/>
      <c r="C40" s="126"/>
      <c r="D40" s="126"/>
      <c r="E40" s="127"/>
      <c r="F40" s="127"/>
      <c r="G40" s="118"/>
    </row>
    <row r="41" spans="1:7" x14ac:dyDescent="0.25">
      <c r="A41" s="117"/>
      <c r="B41" s="156"/>
      <c r="C41" s="126"/>
      <c r="D41" s="126"/>
      <c r="E41" s="127"/>
      <c r="F41" s="127"/>
      <c r="G41" s="118"/>
    </row>
    <row r="42" spans="1:7" x14ac:dyDescent="0.25">
      <c r="A42" s="117"/>
      <c r="B42" s="156"/>
      <c r="C42" s="126"/>
      <c r="D42" s="126"/>
      <c r="E42" s="127"/>
      <c r="F42" s="127"/>
      <c r="G42" s="118"/>
    </row>
    <row r="43" spans="1:7" x14ac:dyDescent="0.25">
      <c r="A43" s="117"/>
      <c r="B43" s="156"/>
      <c r="C43" s="126"/>
      <c r="D43" s="126"/>
      <c r="E43" s="127"/>
      <c r="F43" s="127"/>
      <c r="G43" s="118"/>
    </row>
    <row r="44" spans="1:7" x14ac:dyDescent="0.25">
      <c r="A44" s="117"/>
      <c r="B44" s="156"/>
      <c r="C44" s="126"/>
      <c r="D44" s="126"/>
      <c r="E44" s="127"/>
      <c r="F44" s="127"/>
      <c r="G44" s="118"/>
    </row>
    <row r="45" spans="1:7" x14ac:dyDescent="0.25">
      <c r="A45" s="117"/>
      <c r="B45" s="156"/>
      <c r="C45" s="126"/>
      <c r="D45" s="126"/>
      <c r="E45" s="127"/>
      <c r="F45" s="127"/>
      <c r="G45" s="118"/>
    </row>
    <row r="46" spans="1:7" x14ac:dyDescent="0.25">
      <c r="A46" s="117"/>
      <c r="B46" s="156"/>
      <c r="C46" s="126"/>
      <c r="D46" s="126"/>
      <c r="E46" s="127"/>
      <c r="F46" s="127"/>
      <c r="G46" s="118"/>
    </row>
    <row r="47" spans="1:7" x14ac:dyDescent="0.25">
      <c r="A47" s="117"/>
      <c r="B47" s="156"/>
      <c r="C47" s="126"/>
      <c r="D47" s="126"/>
      <c r="E47" s="127"/>
      <c r="F47" s="127"/>
      <c r="G47" s="118"/>
    </row>
    <row r="48" spans="1:7" x14ac:dyDescent="0.25">
      <c r="A48" s="117"/>
      <c r="B48" s="156"/>
      <c r="C48" s="126"/>
      <c r="D48" s="126"/>
      <c r="E48" s="127"/>
      <c r="F48" s="127"/>
      <c r="G48" s="118"/>
    </row>
    <row r="49" spans="1:7" x14ac:dyDescent="0.25">
      <c r="A49" s="117"/>
      <c r="B49" s="156"/>
      <c r="C49" s="126"/>
      <c r="D49" s="126"/>
      <c r="E49" s="127"/>
      <c r="F49" s="127"/>
      <c r="G49" s="118"/>
    </row>
    <row r="50" spans="1:7" x14ac:dyDescent="0.25">
      <c r="A50" s="117"/>
      <c r="B50" s="156"/>
      <c r="C50" s="126"/>
      <c r="D50" s="126"/>
      <c r="E50" s="127"/>
      <c r="F50" s="127"/>
      <c r="G50" s="118"/>
    </row>
    <row r="51" spans="1:7" x14ac:dyDescent="0.25">
      <c r="A51" s="117"/>
      <c r="B51" s="156"/>
      <c r="C51" s="126"/>
      <c r="D51" s="126"/>
      <c r="E51" s="127"/>
      <c r="F51" s="127"/>
      <c r="G51" s="118"/>
    </row>
    <row r="52" spans="1:7" x14ac:dyDescent="0.25">
      <c r="A52" s="117"/>
      <c r="B52" s="156"/>
      <c r="C52" s="126"/>
      <c r="D52" s="126"/>
      <c r="E52" s="127"/>
      <c r="F52" s="127"/>
      <c r="G52" s="118"/>
    </row>
    <row r="53" spans="1:7" x14ac:dyDescent="0.25">
      <c r="A53" s="117"/>
      <c r="B53" s="156"/>
      <c r="C53" s="126"/>
      <c r="D53" s="126"/>
      <c r="E53" s="127"/>
      <c r="F53" s="127"/>
      <c r="G53" s="118"/>
    </row>
    <row r="54" spans="1:7" x14ac:dyDescent="0.25">
      <c r="A54" s="117"/>
      <c r="B54" s="156"/>
      <c r="C54" s="126"/>
      <c r="D54" s="126"/>
      <c r="E54" s="127"/>
      <c r="F54" s="127"/>
      <c r="G54" s="118"/>
    </row>
    <row r="55" spans="1:7" x14ac:dyDescent="0.25">
      <c r="A55" s="117"/>
      <c r="B55" s="156"/>
      <c r="C55" s="126"/>
      <c r="D55" s="126"/>
      <c r="E55" s="127"/>
      <c r="F55" s="127"/>
      <c r="G55" s="118"/>
    </row>
    <row r="56" spans="1:7" x14ac:dyDescent="0.25">
      <c r="A56" s="117"/>
      <c r="B56" s="156"/>
      <c r="C56" s="126"/>
      <c r="D56" s="126"/>
      <c r="E56" s="127"/>
      <c r="F56" s="127"/>
      <c r="G56" s="118"/>
    </row>
    <row r="58" spans="1:7" x14ac:dyDescent="0.25">
      <c r="A58" s="107" t="s">
        <v>338</v>
      </c>
    </row>
    <row r="59" spans="1:7" ht="40.5" customHeight="1" x14ac:dyDescent="0.25">
      <c r="A59" s="240" t="s">
        <v>0</v>
      </c>
      <c r="B59" s="241"/>
      <c r="C59" s="86" t="s">
        <v>259</v>
      </c>
      <c r="D59" s="87" t="s">
        <v>260</v>
      </c>
      <c r="E59" s="88" t="s">
        <v>334</v>
      </c>
      <c r="F59" s="89" t="s">
        <v>335</v>
      </c>
      <c r="G59" s="90" t="s">
        <v>1</v>
      </c>
    </row>
    <row r="60" spans="1:7" ht="9" customHeight="1" x14ac:dyDescent="0.25">
      <c r="A60" s="122"/>
      <c r="B60" s="122"/>
      <c r="C60" s="122"/>
      <c r="D60" s="123"/>
      <c r="E60" s="123"/>
      <c r="F60" s="123"/>
    </row>
    <row r="61" spans="1:7" x14ac:dyDescent="0.25">
      <c r="A61" s="122"/>
      <c r="B61" s="122" t="s">
        <v>2</v>
      </c>
      <c r="C61" s="124">
        <f>SUM(C63:C81)</f>
        <v>6618</v>
      </c>
      <c r="D61" s="124">
        <f>SUM(D63:D81)</f>
        <v>2949</v>
      </c>
      <c r="E61" s="124">
        <v>1474</v>
      </c>
      <c r="F61" s="124">
        <v>2303</v>
      </c>
      <c r="G61" s="109" t="s">
        <v>3</v>
      </c>
    </row>
    <row r="62" spans="1:7" ht="8.5" customHeight="1" x14ac:dyDescent="0.25">
      <c r="A62" s="122"/>
      <c r="B62" s="122"/>
      <c r="C62" s="122"/>
      <c r="D62" s="124"/>
      <c r="E62" s="124"/>
      <c r="F62" s="124"/>
      <c r="G62" s="125"/>
    </row>
    <row r="63" spans="1:7" x14ac:dyDescent="0.25">
      <c r="A63" s="108" t="s">
        <v>4</v>
      </c>
      <c r="B63" s="151" t="s">
        <v>5</v>
      </c>
      <c r="C63" s="126">
        <v>221</v>
      </c>
      <c r="D63" s="126">
        <v>63</v>
      </c>
      <c r="E63" s="127" t="s">
        <v>367</v>
      </c>
      <c r="F63" s="127" t="s">
        <v>367</v>
      </c>
      <c r="G63" s="109" t="s">
        <v>6</v>
      </c>
    </row>
    <row r="64" spans="1:7" x14ac:dyDescent="0.25">
      <c r="A64" s="108" t="s">
        <v>7</v>
      </c>
      <c r="B64" s="152" t="s">
        <v>8</v>
      </c>
      <c r="C64" s="126">
        <v>10</v>
      </c>
      <c r="D64" s="101">
        <v>1</v>
      </c>
      <c r="E64" s="127" t="s">
        <v>367</v>
      </c>
      <c r="F64" s="127" t="s">
        <v>367</v>
      </c>
      <c r="G64" s="110" t="s">
        <v>9</v>
      </c>
    </row>
    <row r="65" spans="1:7" x14ac:dyDescent="0.25">
      <c r="A65" s="108" t="s">
        <v>10</v>
      </c>
      <c r="B65" s="152" t="s">
        <v>11</v>
      </c>
      <c r="C65" s="126">
        <v>1656</v>
      </c>
      <c r="D65" s="126">
        <v>477</v>
      </c>
      <c r="E65" s="127">
        <v>1428</v>
      </c>
      <c r="F65" s="127">
        <v>2240</v>
      </c>
      <c r="G65" s="110" t="s">
        <v>12</v>
      </c>
    </row>
    <row r="66" spans="1:7" ht="34.5" x14ac:dyDescent="0.25">
      <c r="A66" s="111" t="s">
        <v>13</v>
      </c>
      <c r="B66" s="153" t="s">
        <v>14</v>
      </c>
      <c r="C66" s="128">
        <v>110</v>
      </c>
      <c r="D66" s="128">
        <v>20</v>
      </c>
      <c r="E66" s="129">
        <v>2214</v>
      </c>
      <c r="F66" s="129">
        <v>3471</v>
      </c>
      <c r="G66" s="112" t="s">
        <v>15</v>
      </c>
    </row>
    <row r="67" spans="1:7" ht="46" x14ac:dyDescent="0.25">
      <c r="A67" s="111" t="s">
        <v>16</v>
      </c>
      <c r="B67" s="153" t="s">
        <v>17</v>
      </c>
      <c r="C67" s="128">
        <v>94</v>
      </c>
      <c r="D67" s="128">
        <v>14</v>
      </c>
      <c r="E67" s="129">
        <v>1375</v>
      </c>
      <c r="F67" s="129">
        <v>2138</v>
      </c>
      <c r="G67" s="112" t="s">
        <v>18</v>
      </c>
    </row>
    <row r="68" spans="1:7" x14ac:dyDescent="0.25">
      <c r="A68" s="113" t="s">
        <v>19</v>
      </c>
      <c r="B68" s="152" t="s">
        <v>20</v>
      </c>
      <c r="C68" s="126">
        <v>223</v>
      </c>
      <c r="D68" s="126">
        <v>28</v>
      </c>
      <c r="E68" s="127">
        <v>1066</v>
      </c>
      <c r="F68" s="127">
        <v>1596</v>
      </c>
      <c r="G68" s="110" t="s">
        <v>21</v>
      </c>
    </row>
    <row r="69" spans="1:7" ht="24.65" customHeight="1" x14ac:dyDescent="0.25">
      <c r="A69" s="111" t="s">
        <v>22</v>
      </c>
      <c r="B69" s="153" t="s">
        <v>23</v>
      </c>
      <c r="C69" s="128">
        <v>1360</v>
      </c>
      <c r="D69" s="128">
        <v>737</v>
      </c>
      <c r="E69" s="129">
        <v>1157</v>
      </c>
      <c r="F69" s="129">
        <v>1801</v>
      </c>
      <c r="G69" s="112" t="s">
        <v>24</v>
      </c>
    </row>
    <row r="70" spans="1:7" x14ac:dyDescent="0.25">
      <c r="A70" s="113" t="s">
        <v>25</v>
      </c>
      <c r="B70" s="152" t="s">
        <v>26</v>
      </c>
      <c r="C70" s="126">
        <v>274</v>
      </c>
      <c r="D70" s="126">
        <v>87</v>
      </c>
      <c r="E70" s="127">
        <v>1119</v>
      </c>
      <c r="F70" s="127">
        <v>1736</v>
      </c>
      <c r="G70" s="110" t="s">
        <v>27</v>
      </c>
    </row>
    <row r="71" spans="1:7" ht="46" x14ac:dyDescent="0.25">
      <c r="A71" s="111" t="s">
        <v>28</v>
      </c>
      <c r="B71" s="153" t="s">
        <v>29</v>
      </c>
      <c r="C71" s="128">
        <v>374</v>
      </c>
      <c r="D71" s="128">
        <v>188</v>
      </c>
      <c r="E71" s="127">
        <v>1011</v>
      </c>
      <c r="F71" s="127">
        <v>1584</v>
      </c>
      <c r="G71" s="112" t="s">
        <v>30</v>
      </c>
    </row>
    <row r="72" spans="1:7" x14ac:dyDescent="0.25">
      <c r="A72" s="113" t="s">
        <v>31</v>
      </c>
      <c r="B72" s="152" t="s">
        <v>32</v>
      </c>
      <c r="C72" s="126">
        <v>73</v>
      </c>
      <c r="D72" s="126">
        <v>30</v>
      </c>
      <c r="E72" s="127">
        <v>1779</v>
      </c>
      <c r="F72" s="127">
        <v>2805</v>
      </c>
      <c r="G72" s="110" t="s">
        <v>33</v>
      </c>
    </row>
    <row r="73" spans="1:7" ht="23" x14ac:dyDescent="0.25">
      <c r="A73" s="111" t="s">
        <v>34</v>
      </c>
      <c r="B73" s="153" t="s">
        <v>35</v>
      </c>
      <c r="C73" s="128">
        <v>61</v>
      </c>
      <c r="D73" s="128">
        <v>40</v>
      </c>
      <c r="E73" s="129">
        <v>1671</v>
      </c>
      <c r="F73" s="129">
        <v>2645</v>
      </c>
      <c r="G73" s="112" t="s">
        <v>36</v>
      </c>
    </row>
    <row r="74" spans="1:7" x14ac:dyDescent="0.25">
      <c r="A74" s="113" t="s">
        <v>37</v>
      </c>
      <c r="B74" s="152" t="s">
        <v>38</v>
      </c>
      <c r="C74" s="101">
        <v>10</v>
      </c>
      <c r="D74" s="127">
        <v>3</v>
      </c>
      <c r="E74" s="127" t="s">
        <v>367</v>
      </c>
      <c r="F74" s="127" t="s">
        <v>367</v>
      </c>
      <c r="G74" s="110" t="s">
        <v>39</v>
      </c>
    </row>
    <row r="75" spans="1:7" ht="23" x14ac:dyDescent="0.25">
      <c r="A75" s="111" t="s">
        <v>40</v>
      </c>
      <c r="B75" s="153" t="s">
        <v>41</v>
      </c>
      <c r="C75" s="128">
        <v>116</v>
      </c>
      <c r="D75" s="128">
        <v>52</v>
      </c>
      <c r="E75" s="129">
        <v>1611</v>
      </c>
      <c r="F75" s="129">
        <v>2598</v>
      </c>
      <c r="G75" s="112" t="s">
        <v>42</v>
      </c>
    </row>
    <row r="76" spans="1:7" ht="12.65" customHeight="1" x14ac:dyDescent="0.25">
      <c r="A76" s="111" t="s">
        <v>43</v>
      </c>
      <c r="B76" s="153" t="s">
        <v>44</v>
      </c>
      <c r="C76" s="128">
        <v>54</v>
      </c>
      <c r="D76" s="128">
        <v>19</v>
      </c>
      <c r="E76" s="129">
        <v>1640</v>
      </c>
      <c r="F76" s="129">
        <v>2565</v>
      </c>
      <c r="G76" s="112" t="s">
        <v>45</v>
      </c>
    </row>
    <row r="77" spans="1:7" ht="23" x14ac:dyDescent="0.25">
      <c r="A77" s="111" t="s">
        <v>46</v>
      </c>
      <c r="B77" s="153" t="s">
        <v>47</v>
      </c>
      <c r="C77" s="128">
        <v>881</v>
      </c>
      <c r="D77" s="128">
        <v>380</v>
      </c>
      <c r="E77" s="129">
        <v>1826</v>
      </c>
      <c r="F77" s="129">
        <v>2870</v>
      </c>
      <c r="G77" s="112" t="s">
        <v>48</v>
      </c>
    </row>
    <row r="78" spans="1:7" x14ac:dyDescent="0.25">
      <c r="A78" s="113" t="s">
        <v>49</v>
      </c>
      <c r="B78" s="154" t="s">
        <v>50</v>
      </c>
      <c r="C78" s="126">
        <v>485</v>
      </c>
      <c r="D78" s="126">
        <v>366</v>
      </c>
      <c r="E78" s="127">
        <v>1505</v>
      </c>
      <c r="F78" s="127">
        <v>2350</v>
      </c>
      <c r="G78" s="114" t="s">
        <v>51</v>
      </c>
    </row>
    <row r="79" spans="1:7" ht="23" x14ac:dyDescent="0.25">
      <c r="A79" s="115" t="s">
        <v>52</v>
      </c>
      <c r="B79" s="155" t="s">
        <v>53</v>
      </c>
      <c r="C79" s="128">
        <v>452</v>
      </c>
      <c r="D79" s="128">
        <v>319</v>
      </c>
      <c r="E79" s="129">
        <v>1683</v>
      </c>
      <c r="F79" s="129">
        <v>2596</v>
      </c>
      <c r="G79" s="116" t="s">
        <v>54</v>
      </c>
    </row>
    <row r="80" spans="1:7" x14ac:dyDescent="0.25">
      <c r="A80" s="115" t="s">
        <v>55</v>
      </c>
      <c r="B80" s="155" t="s">
        <v>56</v>
      </c>
      <c r="C80" s="126">
        <v>76</v>
      </c>
      <c r="D80" s="126">
        <v>65</v>
      </c>
      <c r="E80" s="127">
        <v>992</v>
      </c>
      <c r="F80" s="127">
        <v>1544</v>
      </c>
      <c r="G80" s="116" t="s">
        <v>57</v>
      </c>
    </row>
    <row r="81" spans="1:7" ht="13.75" customHeight="1" x14ac:dyDescent="0.25">
      <c r="A81" s="117" t="s">
        <v>58</v>
      </c>
      <c r="B81" s="156" t="s">
        <v>59</v>
      </c>
      <c r="C81" s="126">
        <v>88</v>
      </c>
      <c r="D81" s="126">
        <v>60</v>
      </c>
      <c r="E81" s="127" t="s">
        <v>367</v>
      </c>
      <c r="F81" s="127" t="s">
        <v>367</v>
      </c>
      <c r="G81" s="118" t="s">
        <v>60</v>
      </c>
    </row>
    <row r="82" spans="1:7" ht="13.75" customHeight="1" x14ac:dyDescent="0.25">
      <c r="A82" s="117"/>
      <c r="B82" s="156"/>
      <c r="C82" s="126"/>
      <c r="D82" s="126"/>
      <c r="E82" s="127"/>
      <c r="F82" s="127"/>
      <c r="G82" s="118"/>
    </row>
    <row r="83" spans="1:7" ht="13.75" customHeight="1" x14ac:dyDescent="0.25">
      <c r="A83" s="117"/>
      <c r="B83" s="156"/>
      <c r="C83" s="126"/>
      <c r="D83" s="126"/>
      <c r="E83" s="127"/>
      <c r="F83" s="127"/>
      <c r="G83" s="118"/>
    </row>
    <row r="84" spans="1:7" ht="13.75" customHeight="1" x14ac:dyDescent="0.25">
      <c r="A84" s="117"/>
      <c r="B84" s="156"/>
      <c r="C84" s="126"/>
      <c r="D84" s="126"/>
      <c r="E84" s="127"/>
      <c r="F84" s="127"/>
      <c r="G84" s="118"/>
    </row>
    <row r="85" spans="1:7" ht="13.75" customHeight="1" x14ac:dyDescent="0.25">
      <c r="A85" s="117"/>
      <c r="B85" s="156"/>
      <c r="C85" s="126"/>
      <c r="D85" s="126"/>
      <c r="E85" s="127"/>
      <c r="F85" s="127"/>
      <c r="G85" s="118"/>
    </row>
    <row r="86" spans="1:7" ht="13.75" customHeight="1" x14ac:dyDescent="0.25">
      <c r="A86" s="117"/>
      <c r="B86" s="156"/>
      <c r="C86" s="126"/>
      <c r="D86" s="126"/>
      <c r="E86" s="127"/>
      <c r="F86" s="127"/>
      <c r="G86" s="118"/>
    </row>
    <row r="87" spans="1:7" ht="13.75" customHeight="1" x14ac:dyDescent="0.25">
      <c r="A87" s="117"/>
      <c r="B87" s="156"/>
      <c r="C87" s="126"/>
      <c r="D87" s="126"/>
      <c r="E87" s="127"/>
      <c r="F87" s="127"/>
      <c r="G87" s="118"/>
    </row>
    <row r="88" spans="1:7" ht="13.75" customHeight="1" x14ac:dyDescent="0.25">
      <c r="A88" s="117"/>
      <c r="B88" s="156"/>
      <c r="C88" s="126"/>
      <c r="D88" s="126"/>
      <c r="E88" s="127"/>
      <c r="F88" s="127"/>
      <c r="G88" s="118"/>
    </row>
    <row r="89" spans="1:7" ht="13.75" customHeight="1" x14ac:dyDescent="0.25">
      <c r="A89" s="117"/>
      <c r="B89" s="156"/>
      <c r="C89" s="126"/>
      <c r="D89" s="126"/>
      <c r="E89" s="127"/>
      <c r="F89" s="127"/>
      <c r="G89" s="118"/>
    </row>
    <row r="90" spans="1:7" ht="13.75" customHeight="1" x14ac:dyDescent="0.25">
      <c r="A90" s="117"/>
      <c r="B90" s="156"/>
      <c r="C90" s="126"/>
      <c r="D90" s="126"/>
      <c r="E90" s="127"/>
      <c r="F90" s="127"/>
      <c r="G90" s="118"/>
    </row>
    <row r="91" spans="1:7" ht="13.75" customHeight="1" x14ac:dyDescent="0.25">
      <c r="A91" s="117"/>
      <c r="B91" s="156"/>
      <c r="C91" s="126"/>
      <c r="D91" s="126"/>
      <c r="E91" s="127"/>
      <c r="F91" s="127"/>
      <c r="G91" s="118"/>
    </row>
    <row r="92" spans="1:7" ht="13.75" customHeight="1" x14ac:dyDescent="0.25">
      <c r="A92" s="117"/>
      <c r="B92" s="156"/>
      <c r="C92" s="126"/>
      <c r="D92" s="126"/>
      <c r="E92" s="127"/>
      <c r="F92" s="127"/>
      <c r="G92" s="118"/>
    </row>
    <row r="93" spans="1:7" ht="13.75" customHeight="1" x14ac:dyDescent="0.25">
      <c r="A93" s="117"/>
      <c r="B93" s="156"/>
      <c r="C93" s="126"/>
      <c r="D93" s="126"/>
      <c r="E93" s="127"/>
      <c r="F93" s="127"/>
      <c r="G93" s="118"/>
    </row>
    <row r="94" spans="1:7" ht="13.75" customHeight="1" x14ac:dyDescent="0.25">
      <c r="A94" s="117"/>
      <c r="B94" s="156"/>
      <c r="C94" s="126"/>
      <c r="D94" s="126"/>
      <c r="E94" s="127"/>
      <c r="F94" s="127"/>
      <c r="G94" s="118"/>
    </row>
    <row r="95" spans="1:7" ht="13.75" customHeight="1" x14ac:dyDescent="0.25">
      <c r="A95" s="117"/>
      <c r="B95" s="156"/>
      <c r="C95" s="126"/>
      <c r="D95" s="126"/>
      <c r="E95" s="127"/>
      <c r="F95" s="127"/>
      <c r="G95" s="118"/>
    </row>
    <row r="96" spans="1:7" ht="13.75" customHeight="1" x14ac:dyDescent="0.25">
      <c r="A96" s="117"/>
      <c r="B96" s="156"/>
      <c r="C96" s="126"/>
      <c r="D96" s="126"/>
      <c r="E96" s="127"/>
      <c r="F96" s="127"/>
      <c r="G96" s="118"/>
    </row>
    <row r="97" spans="1:7" ht="13.75" customHeight="1" x14ac:dyDescent="0.25">
      <c r="A97" s="117"/>
      <c r="B97" s="156"/>
      <c r="C97" s="126"/>
      <c r="D97" s="126"/>
      <c r="E97" s="127"/>
      <c r="F97" s="127"/>
      <c r="G97" s="118"/>
    </row>
    <row r="98" spans="1:7" ht="13.75" customHeight="1" x14ac:dyDescent="0.25">
      <c r="A98" s="117"/>
      <c r="B98" s="156"/>
      <c r="C98" s="126"/>
      <c r="D98" s="126"/>
      <c r="E98" s="127"/>
      <c r="F98" s="127"/>
      <c r="G98" s="118"/>
    </row>
    <row r="99" spans="1:7" ht="13.75" customHeight="1" x14ac:dyDescent="0.25">
      <c r="A99" s="117"/>
      <c r="B99" s="156"/>
      <c r="C99" s="126"/>
      <c r="D99" s="126"/>
      <c r="E99" s="127"/>
      <c r="F99" s="127"/>
      <c r="G99" s="118"/>
    </row>
    <row r="100" spans="1:7" ht="13.75" customHeight="1" x14ac:dyDescent="0.25">
      <c r="A100" s="117"/>
      <c r="B100" s="156"/>
      <c r="C100" s="126"/>
      <c r="D100" s="126"/>
      <c r="E100" s="127"/>
      <c r="F100" s="127"/>
      <c r="G100" s="118"/>
    </row>
    <row r="101" spans="1:7" ht="13.75" customHeight="1" x14ac:dyDescent="0.25">
      <c r="A101" s="117"/>
      <c r="B101" s="156"/>
      <c r="C101" s="126"/>
      <c r="D101" s="126"/>
      <c r="E101" s="127"/>
      <c r="F101" s="127"/>
      <c r="G101" s="118"/>
    </row>
    <row r="102" spans="1:7" ht="13.75" customHeight="1" x14ac:dyDescent="0.25">
      <c r="A102" s="117"/>
      <c r="B102" s="156"/>
      <c r="C102" s="126"/>
      <c r="D102" s="126"/>
      <c r="E102" s="127"/>
      <c r="F102" s="127"/>
      <c r="G102" s="118"/>
    </row>
    <row r="103" spans="1:7" ht="13.75" customHeight="1" x14ac:dyDescent="0.25">
      <c r="A103" s="117"/>
      <c r="B103" s="156"/>
      <c r="C103" s="126"/>
      <c r="D103" s="126"/>
      <c r="E103" s="127"/>
      <c r="F103" s="127"/>
      <c r="G103" s="118"/>
    </row>
    <row r="104" spans="1:7" ht="13.75" customHeight="1" x14ac:dyDescent="0.25">
      <c r="A104" s="117"/>
      <c r="B104" s="156"/>
      <c r="C104" s="126"/>
      <c r="D104" s="126"/>
      <c r="E104" s="127"/>
      <c r="F104" s="127"/>
      <c r="G104" s="118"/>
    </row>
    <row r="105" spans="1:7" ht="13.75" customHeight="1" x14ac:dyDescent="0.25">
      <c r="A105" s="117"/>
      <c r="B105" s="156"/>
      <c r="C105" s="126"/>
      <c r="D105" s="126"/>
      <c r="E105" s="127"/>
      <c r="F105" s="127"/>
      <c r="G105" s="118"/>
    </row>
    <row r="106" spans="1:7" ht="13.75" customHeight="1" x14ac:dyDescent="0.25">
      <c r="A106" s="117"/>
      <c r="B106" s="156"/>
      <c r="C106" s="126"/>
      <c r="D106" s="126"/>
      <c r="E106" s="127"/>
      <c r="F106" s="127"/>
      <c r="G106" s="118"/>
    </row>
    <row r="107" spans="1:7" ht="13.75" customHeight="1" x14ac:dyDescent="0.25">
      <c r="A107" s="117"/>
      <c r="B107" s="156"/>
      <c r="C107" s="126"/>
      <c r="D107" s="126"/>
      <c r="E107" s="127"/>
      <c r="F107" s="127"/>
      <c r="G107" s="118"/>
    </row>
    <row r="108" spans="1:7" ht="13.75" customHeight="1" x14ac:dyDescent="0.25">
      <c r="A108" s="117"/>
      <c r="B108" s="156"/>
      <c r="C108" s="126"/>
      <c r="D108" s="126"/>
      <c r="E108" s="127"/>
      <c r="F108" s="127"/>
      <c r="G108" s="118"/>
    </row>
    <row r="109" spans="1:7" ht="13.75" customHeight="1" x14ac:dyDescent="0.25">
      <c r="A109" s="117"/>
      <c r="B109" s="156"/>
      <c r="C109" s="126"/>
      <c r="D109" s="126"/>
      <c r="E109" s="127"/>
      <c r="F109" s="127"/>
      <c r="G109" s="118"/>
    </row>
    <row r="110" spans="1:7" ht="13.75" customHeight="1" x14ac:dyDescent="0.25">
      <c r="A110" s="117"/>
      <c r="B110" s="156"/>
      <c r="C110" s="126"/>
      <c r="D110" s="126"/>
      <c r="E110" s="127"/>
      <c r="F110" s="127"/>
      <c r="G110" s="118"/>
    </row>
    <row r="111" spans="1:7" ht="13.75" customHeight="1" x14ac:dyDescent="0.25">
      <c r="A111" s="117"/>
      <c r="B111" s="156"/>
      <c r="C111" s="126"/>
      <c r="D111" s="126"/>
      <c r="E111" s="127"/>
      <c r="F111" s="127"/>
      <c r="G111" s="118"/>
    </row>
    <row r="112" spans="1:7" ht="13.75" customHeight="1" x14ac:dyDescent="0.25">
      <c r="A112" s="117"/>
      <c r="B112" s="156"/>
      <c r="C112" s="126"/>
      <c r="D112" s="126"/>
      <c r="E112" s="127"/>
      <c r="F112" s="127"/>
      <c r="G112" s="118"/>
    </row>
    <row r="113" spans="1:7" x14ac:dyDescent="0.25">
      <c r="A113" s="107" t="s">
        <v>339</v>
      </c>
    </row>
    <row r="114" spans="1:7" ht="40.5" customHeight="1" x14ac:dyDescent="0.25">
      <c r="A114" s="240" t="s">
        <v>0</v>
      </c>
      <c r="B114" s="241"/>
      <c r="C114" s="86" t="s">
        <v>259</v>
      </c>
      <c r="D114" s="87" t="s">
        <v>260</v>
      </c>
      <c r="E114" s="88" t="s">
        <v>334</v>
      </c>
      <c r="F114" s="89" t="s">
        <v>335</v>
      </c>
      <c r="G114" s="90" t="s">
        <v>1</v>
      </c>
    </row>
    <row r="115" spans="1:7" ht="10.4" customHeight="1" x14ac:dyDescent="0.25">
      <c r="A115" s="122"/>
      <c r="B115" s="122"/>
      <c r="C115" s="122"/>
      <c r="D115" s="123"/>
      <c r="E115" s="123"/>
      <c r="F115" s="123"/>
    </row>
    <row r="116" spans="1:7" x14ac:dyDescent="0.25">
      <c r="A116" s="122"/>
      <c r="B116" s="122" t="s">
        <v>2</v>
      </c>
      <c r="C116" s="124">
        <f>SUM(C118:C136)</f>
        <v>101834</v>
      </c>
      <c r="D116" s="124">
        <f>SUM(D118:D136)</f>
        <v>42034</v>
      </c>
      <c r="E116" s="124">
        <v>1458</v>
      </c>
      <c r="F116" s="124">
        <v>2254</v>
      </c>
      <c r="G116" s="109" t="s">
        <v>3</v>
      </c>
    </row>
    <row r="117" spans="1:7" ht="9" customHeight="1" x14ac:dyDescent="0.25">
      <c r="A117" s="122"/>
      <c r="B117" s="122"/>
      <c r="C117" s="122"/>
      <c r="D117" s="124"/>
      <c r="E117" s="124"/>
      <c r="F117" s="124"/>
      <c r="G117" s="125"/>
    </row>
    <row r="118" spans="1:7" x14ac:dyDescent="0.25">
      <c r="A118" s="108" t="s">
        <v>4</v>
      </c>
      <c r="B118" s="151" t="s">
        <v>5</v>
      </c>
      <c r="C118" s="126">
        <v>1620</v>
      </c>
      <c r="D118" s="126">
        <v>349</v>
      </c>
      <c r="E118" s="127">
        <v>1380</v>
      </c>
      <c r="F118" s="127">
        <v>2049</v>
      </c>
      <c r="G118" s="109" t="s">
        <v>6</v>
      </c>
    </row>
    <row r="119" spans="1:7" x14ac:dyDescent="0.25">
      <c r="A119" s="108" t="s">
        <v>7</v>
      </c>
      <c r="B119" s="152" t="s">
        <v>8</v>
      </c>
      <c r="C119" s="126">
        <v>5575</v>
      </c>
      <c r="D119" s="126">
        <v>388</v>
      </c>
      <c r="E119" s="127">
        <v>1673</v>
      </c>
      <c r="F119" s="127">
        <v>2523</v>
      </c>
      <c r="G119" s="110" t="s">
        <v>9</v>
      </c>
    </row>
    <row r="120" spans="1:7" x14ac:dyDescent="0.25">
      <c r="A120" s="108" t="s">
        <v>10</v>
      </c>
      <c r="B120" s="152" t="s">
        <v>11</v>
      </c>
      <c r="C120" s="126">
        <v>23205</v>
      </c>
      <c r="D120" s="126">
        <v>8243</v>
      </c>
      <c r="E120" s="127">
        <v>1279</v>
      </c>
      <c r="F120" s="127">
        <v>1934</v>
      </c>
      <c r="G120" s="110" t="s">
        <v>12</v>
      </c>
    </row>
    <row r="121" spans="1:7" ht="34.5" x14ac:dyDescent="0.25">
      <c r="A121" s="111" t="s">
        <v>13</v>
      </c>
      <c r="B121" s="153" t="s">
        <v>14</v>
      </c>
      <c r="C121" s="128">
        <v>1569</v>
      </c>
      <c r="D121" s="128">
        <v>211</v>
      </c>
      <c r="E121" s="129">
        <v>2052</v>
      </c>
      <c r="F121" s="129">
        <v>3226</v>
      </c>
      <c r="G121" s="112" t="s">
        <v>15</v>
      </c>
    </row>
    <row r="122" spans="1:7" ht="46" x14ac:dyDescent="0.25">
      <c r="A122" s="111" t="s">
        <v>16</v>
      </c>
      <c r="B122" s="153" t="s">
        <v>17</v>
      </c>
      <c r="C122" s="128">
        <v>1378</v>
      </c>
      <c r="D122" s="128">
        <v>222</v>
      </c>
      <c r="E122" s="129">
        <v>1401</v>
      </c>
      <c r="F122" s="129">
        <v>2147</v>
      </c>
      <c r="G122" s="112" t="s">
        <v>18</v>
      </c>
    </row>
    <row r="123" spans="1:7" x14ac:dyDescent="0.25">
      <c r="A123" s="113" t="s">
        <v>19</v>
      </c>
      <c r="B123" s="152" t="s">
        <v>20</v>
      </c>
      <c r="C123" s="126">
        <v>6414</v>
      </c>
      <c r="D123" s="126">
        <v>494</v>
      </c>
      <c r="E123" s="127">
        <v>1199</v>
      </c>
      <c r="F123" s="127">
        <v>1848</v>
      </c>
      <c r="G123" s="110" t="s">
        <v>21</v>
      </c>
    </row>
    <row r="124" spans="1:7" ht="26.15" customHeight="1" x14ac:dyDescent="0.25">
      <c r="A124" s="111" t="s">
        <v>22</v>
      </c>
      <c r="B124" s="153" t="s">
        <v>23</v>
      </c>
      <c r="C124" s="128">
        <v>18883</v>
      </c>
      <c r="D124" s="128">
        <v>9696</v>
      </c>
      <c r="E124" s="129">
        <v>1213</v>
      </c>
      <c r="F124" s="129">
        <v>1888</v>
      </c>
      <c r="G124" s="112" t="s">
        <v>24</v>
      </c>
    </row>
    <row r="125" spans="1:7" x14ac:dyDescent="0.25">
      <c r="A125" s="113" t="s">
        <v>25</v>
      </c>
      <c r="B125" s="152" t="s">
        <v>26</v>
      </c>
      <c r="C125" s="126">
        <v>5433</v>
      </c>
      <c r="D125" s="126">
        <v>655</v>
      </c>
      <c r="E125" s="127">
        <v>1179</v>
      </c>
      <c r="F125" s="127">
        <v>1805</v>
      </c>
      <c r="G125" s="110" t="s">
        <v>27</v>
      </c>
    </row>
    <row r="126" spans="1:7" ht="46" x14ac:dyDescent="0.25">
      <c r="A126" s="111" t="s">
        <v>28</v>
      </c>
      <c r="B126" s="153" t="s">
        <v>29</v>
      </c>
      <c r="C126" s="128">
        <v>3719</v>
      </c>
      <c r="D126" s="128">
        <v>1982</v>
      </c>
      <c r="E126" s="129">
        <v>1097</v>
      </c>
      <c r="F126" s="129">
        <v>1673</v>
      </c>
      <c r="G126" s="112" t="s">
        <v>30</v>
      </c>
    </row>
    <row r="127" spans="1:7" x14ac:dyDescent="0.25">
      <c r="A127" s="113" t="s">
        <v>31</v>
      </c>
      <c r="B127" s="152" t="s">
        <v>32</v>
      </c>
      <c r="C127" s="126">
        <v>2869</v>
      </c>
      <c r="D127" s="126">
        <v>1020</v>
      </c>
      <c r="E127" s="127">
        <v>2263</v>
      </c>
      <c r="F127" s="127">
        <v>3513</v>
      </c>
      <c r="G127" s="110" t="s">
        <v>33</v>
      </c>
    </row>
    <row r="128" spans="1:7" ht="23" x14ac:dyDescent="0.25">
      <c r="A128" s="111" t="s">
        <v>34</v>
      </c>
      <c r="B128" s="153" t="s">
        <v>35</v>
      </c>
      <c r="C128" s="128">
        <v>1692</v>
      </c>
      <c r="D128" s="128">
        <v>1130</v>
      </c>
      <c r="E128" s="129">
        <v>1763</v>
      </c>
      <c r="F128" s="129">
        <v>2793</v>
      </c>
      <c r="G128" s="112" t="s">
        <v>36</v>
      </c>
    </row>
    <row r="129" spans="1:7" x14ac:dyDescent="0.25">
      <c r="A129" s="113" t="s">
        <v>37</v>
      </c>
      <c r="B129" s="152" t="s">
        <v>38</v>
      </c>
      <c r="C129" s="126">
        <v>154</v>
      </c>
      <c r="D129" s="126">
        <v>68</v>
      </c>
      <c r="E129" s="127">
        <v>1307</v>
      </c>
      <c r="F129" s="127">
        <v>1967</v>
      </c>
      <c r="G129" s="110" t="s">
        <v>39</v>
      </c>
    </row>
    <row r="130" spans="1:7" ht="23" x14ac:dyDescent="0.25">
      <c r="A130" s="111" t="s">
        <v>40</v>
      </c>
      <c r="B130" s="153" t="s">
        <v>41</v>
      </c>
      <c r="C130" s="128">
        <v>2154</v>
      </c>
      <c r="D130" s="128">
        <v>985</v>
      </c>
      <c r="E130" s="129">
        <v>1438</v>
      </c>
      <c r="F130" s="129">
        <v>2213</v>
      </c>
      <c r="G130" s="112" t="s">
        <v>42</v>
      </c>
    </row>
    <row r="131" spans="1:7" ht="23" x14ac:dyDescent="0.25">
      <c r="A131" s="111" t="s">
        <v>43</v>
      </c>
      <c r="B131" s="153" t="s">
        <v>44</v>
      </c>
      <c r="C131" s="128">
        <v>2010</v>
      </c>
      <c r="D131" s="128">
        <v>801</v>
      </c>
      <c r="E131" s="129">
        <v>1227</v>
      </c>
      <c r="F131" s="129">
        <v>1942</v>
      </c>
      <c r="G131" s="112" t="s">
        <v>45</v>
      </c>
    </row>
    <row r="132" spans="1:7" ht="23" x14ac:dyDescent="0.25">
      <c r="A132" s="111" t="s">
        <v>46</v>
      </c>
      <c r="B132" s="153" t="s">
        <v>47</v>
      </c>
      <c r="C132" s="128">
        <v>5371</v>
      </c>
      <c r="D132" s="128">
        <v>2424</v>
      </c>
      <c r="E132" s="129">
        <v>1943</v>
      </c>
      <c r="F132" s="129">
        <v>3056</v>
      </c>
      <c r="G132" s="112" t="s">
        <v>48</v>
      </c>
    </row>
    <row r="133" spans="1:7" x14ac:dyDescent="0.25">
      <c r="A133" s="113" t="s">
        <v>49</v>
      </c>
      <c r="B133" s="154" t="s">
        <v>50</v>
      </c>
      <c r="C133" s="126">
        <v>8762</v>
      </c>
      <c r="D133" s="126">
        <v>6012</v>
      </c>
      <c r="E133" s="127">
        <v>1299</v>
      </c>
      <c r="F133" s="127">
        <v>2036</v>
      </c>
      <c r="G133" s="114" t="s">
        <v>51</v>
      </c>
    </row>
    <row r="134" spans="1:7" ht="26.25" customHeight="1" x14ac:dyDescent="0.25">
      <c r="A134" s="115" t="s">
        <v>52</v>
      </c>
      <c r="B134" s="155" t="s">
        <v>53</v>
      </c>
      <c r="C134" s="128">
        <v>7677</v>
      </c>
      <c r="D134" s="128">
        <v>5326</v>
      </c>
      <c r="E134" s="129">
        <v>1952</v>
      </c>
      <c r="F134" s="129">
        <v>3082</v>
      </c>
      <c r="G134" s="116" t="s">
        <v>54</v>
      </c>
    </row>
    <row r="135" spans="1:7" x14ac:dyDescent="0.25">
      <c r="A135" s="115" t="s">
        <v>55</v>
      </c>
      <c r="B135" s="155" t="s">
        <v>56</v>
      </c>
      <c r="C135" s="126">
        <v>1483</v>
      </c>
      <c r="D135" s="126">
        <v>953</v>
      </c>
      <c r="E135" s="127">
        <v>1390</v>
      </c>
      <c r="F135" s="127">
        <v>2168</v>
      </c>
      <c r="G135" s="116" t="s">
        <v>57</v>
      </c>
    </row>
    <row r="136" spans="1:7" ht="12.65" customHeight="1" x14ac:dyDescent="0.25">
      <c r="A136" s="117" t="s">
        <v>58</v>
      </c>
      <c r="B136" s="156" t="s">
        <v>59</v>
      </c>
      <c r="C136" s="126">
        <v>1866</v>
      </c>
      <c r="D136" s="126">
        <v>1075</v>
      </c>
      <c r="E136" s="127">
        <v>1488</v>
      </c>
      <c r="F136" s="127">
        <v>2271</v>
      </c>
      <c r="G136" s="118" t="s">
        <v>60</v>
      </c>
    </row>
    <row r="137" spans="1:7" ht="12.65" customHeight="1" x14ac:dyDescent="0.25">
      <c r="A137" s="117"/>
      <c r="B137" s="156"/>
      <c r="C137" s="126"/>
      <c r="D137" s="126"/>
      <c r="E137" s="127"/>
      <c r="F137" s="127"/>
      <c r="G137" s="118"/>
    </row>
    <row r="138" spans="1:7" ht="12.65" customHeight="1" x14ac:dyDescent="0.25">
      <c r="A138" s="117"/>
      <c r="B138" s="156"/>
      <c r="C138" s="126"/>
      <c r="D138" s="126"/>
      <c r="E138" s="127"/>
      <c r="F138" s="127"/>
      <c r="G138" s="118"/>
    </row>
    <row r="139" spans="1:7" ht="12.65" customHeight="1" x14ac:dyDescent="0.25">
      <c r="A139" s="117"/>
      <c r="B139" s="156"/>
      <c r="C139" s="126"/>
      <c r="D139" s="126"/>
      <c r="E139" s="127"/>
      <c r="F139" s="127"/>
      <c r="G139" s="118"/>
    </row>
    <row r="140" spans="1:7" ht="12.65" customHeight="1" x14ac:dyDescent="0.25">
      <c r="A140" s="117"/>
      <c r="B140" s="156"/>
      <c r="C140" s="126"/>
      <c r="D140" s="126"/>
      <c r="E140" s="127"/>
      <c r="F140" s="127"/>
      <c r="G140" s="118"/>
    </row>
    <row r="141" spans="1:7" ht="12.65" customHeight="1" x14ac:dyDescent="0.25">
      <c r="A141" s="117"/>
      <c r="B141" s="156"/>
      <c r="C141" s="126"/>
      <c r="D141" s="126"/>
      <c r="E141" s="127"/>
      <c r="F141" s="127"/>
      <c r="G141" s="118"/>
    </row>
    <row r="142" spans="1:7" ht="12.65" customHeight="1" x14ac:dyDescent="0.25">
      <c r="A142" s="117"/>
      <c r="B142" s="156"/>
      <c r="C142" s="126"/>
      <c r="D142" s="126"/>
      <c r="E142" s="127"/>
      <c r="F142" s="127"/>
      <c r="G142" s="118"/>
    </row>
    <row r="143" spans="1:7" ht="12.65" customHeight="1" x14ac:dyDescent="0.25">
      <c r="A143" s="117"/>
      <c r="B143" s="156"/>
      <c r="C143" s="126"/>
      <c r="D143" s="126"/>
      <c r="E143" s="127"/>
      <c r="F143" s="127"/>
      <c r="G143" s="118"/>
    </row>
    <row r="144" spans="1:7" ht="12.65" customHeight="1" x14ac:dyDescent="0.25">
      <c r="A144" s="117"/>
      <c r="B144" s="156"/>
      <c r="C144" s="126"/>
      <c r="D144" s="126"/>
      <c r="E144" s="127"/>
      <c r="F144" s="127"/>
      <c r="G144" s="118"/>
    </row>
    <row r="145" spans="1:7" ht="12.65" customHeight="1" x14ac:dyDescent="0.25">
      <c r="A145" s="117"/>
      <c r="B145" s="156"/>
      <c r="C145" s="126"/>
      <c r="D145" s="126"/>
      <c r="E145" s="127"/>
      <c r="F145" s="127"/>
      <c r="G145" s="118"/>
    </row>
    <row r="146" spans="1:7" ht="12.65" customHeight="1" x14ac:dyDescent="0.25">
      <c r="A146" s="117"/>
      <c r="B146" s="156"/>
      <c r="C146" s="126"/>
      <c r="D146" s="126"/>
      <c r="E146" s="127"/>
      <c r="F146" s="127"/>
      <c r="G146" s="118"/>
    </row>
    <row r="147" spans="1:7" ht="12.65" customHeight="1" x14ac:dyDescent="0.25">
      <c r="A147" s="117"/>
      <c r="B147" s="156"/>
      <c r="C147" s="126"/>
      <c r="D147" s="126"/>
      <c r="E147" s="127"/>
      <c r="F147" s="127"/>
      <c r="G147" s="118"/>
    </row>
    <row r="148" spans="1:7" ht="12.65" customHeight="1" x14ac:dyDescent="0.25">
      <c r="A148" s="117"/>
      <c r="B148" s="156"/>
      <c r="C148" s="126"/>
      <c r="D148" s="126"/>
      <c r="E148" s="127"/>
      <c r="F148" s="127"/>
      <c r="G148" s="118"/>
    </row>
    <row r="149" spans="1:7" ht="12.65" customHeight="1" x14ac:dyDescent="0.25">
      <c r="A149" s="117"/>
      <c r="B149" s="156"/>
      <c r="C149" s="126"/>
      <c r="D149" s="126"/>
      <c r="E149" s="127"/>
      <c r="F149" s="127"/>
      <c r="G149" s="118"/>
    </row>
    <row r="150" spans="1:7" ht="12.65" customHeight="1" x14ac:dyDescent="0.25">
      <c r="A150" s="117"/>
      <c r="B150" s="156"/>
      <c r="C150" s="126"/>
      <c r="D150" s="126"/>
      <c r="E150" s="127"/>
      <c r="F150" s="127"/>
      <c r="G150" s="118"/>
    </row>
    <row r="151" spans="1:7" ht="12.65" customHeight="1" x14ac:dyDescent="0.25">
      <c r="A151" s="117"/>
      <c r="B151" s="156"/>
      <c r="C151" s="126"/>
      <c r="D151" s="126"/>
      <c r="E151" s="127"/>
      <c r="F151" s="127"/>
      <c r="G151" s="118"/>
    </row>
    <row r="152" spans="1:7" ht="12.65" customHeight="1" x14ac:dyDescent="0.25">
      <c r="A152" s="117"/>
      <c r="B152" s="156"/>
      <c r="C152" s="126"/>
      <c r="D152" s="126"/>
      <c r="E152" s="127"/>
      <c r="F152" s="127"/>
      <c r="G152" s="118"/>
    </row>
    <row r="153" spans="1:7" ht="12.65" customHeight="1" x14ac:dyDescent="0.25">
      <c r="A153" s="117"/>
      <c r="B153" s="156"/>
      <c r="C153" s="126"/>
      <c r="D153" s="126"/>
      <c r="E153" s="127"/>
      <c r="F153" s="127"/>
      <c r="G153" s="118"/>
    </row>
    <row r="154" spans="1:7" ht="12.65" customHeight="1" x14ac:dyDescent="0.25">
      <c r="A154" s="117"/>
      <c r="B154" s="156"/>
      <c r="C154" s="126"/>
      <c r="D154" s="126"/>
      <c r="E154" s="127"/>
      <c r="F154" s="127"/>
      <c r="G154" s="118"/>
    </row>
    <row r="155" spans="1:7" ht="12.65" customHeight="1" x14ac:dyDescent="0.25">
      <c r="A155" s="117"/>
      <c r="B155" s="156"/>
      <c r="C155" s="126"/>
      <c r="D155" s="126"/>
      <c r="E155" s="127"/>
      <c r="F155" s="127"/>
      <c r="G155" s="118"/>
    </row>
    <row r="156" spans="1:7" ht="12.65" customHeight="1" x14ac:dyDescent="0.25">
      <c r="A156" s="117"/>
      <c r="B156" s="156"/>
      <c r="C156" s="126"/>
      <c r="D156" s="126"/>
      <c r="E156" s="127"/>
      <c r="F156" s="127"/>
      <c r="G156" s="118"/>
    </row>
    <row r="157" spans="1:7" ht="12.65" customHeight="1" x14ac:dyDescent="0.25">
      <c r="A157" s="117"/>
      <c r="B157" s="156"/>
      <c r="C157" s="126"/>
      <c r="D157" s="126"/>
      <c r="E157" s="127"/>
      <c r="F157" s="127"/>
      <c r="G157" s="118"/>
    </row>
    <row r="158" spans="1:7" ht="12.65" customHeight="1" x14ac:dyDescent="0.25">
      <c r="A158" s="117"/>
      <c r="B158" s="156"/>
      <c r="C158" s="126"/>
      <c r="D158" s="126"/>
      <c r="E158" s="127"/>
      <c r="F158" s="127"/>
      <c r="G158" s="118"/>
    </row>
    <row r="159" spans="1:7" ht="12.65" customHeight="1" x14ac:dyDescent="0.25">
      <c r="A159" s="117"/>
      <c r="B159" s="156"/>
      <c r="C159" s="126"/>
      <c r="D159" s="126"/>
      <c r="E159" s="127"/>
      <c r="F159" s="127"/>
      <c r="G159" s="118"/>
    </row>
    <row r="160" spans="1:7" ht="12.65" customHeight="1" x14ac:dyDescent="0.25">
      <c r="A160" s="117"/>
      <c r="B160" s="156"/>
      <c r="C160" s="126"/>
      <c r="D160" s="126"/>
      <c r="E160" s="127"/>
      <c r="F160" s="127"/>
      <c r="G160" s="118"/>
    </row>
    <row r="161" spans="1:7" ht="12.65" customHeight="1" x14ac:dyDescent="0.25">
      <c r="A161" s="117"/>
      <c r="B161" s="156"/>
      <c r="C161" s="126"/>
      <c r="D161" s="126"/>
      <c r="E161" s="127"/>
      <c r="F161" s="127"/>
      <c r="G161" s="118"/>
    </row>
    <row r="162" spans="1:7" ht="12.65" customHeight="1" x14ac:dyDescent="0.25">
      <c r="A162" s="117"/>
      <c r="B162" s="156"/>
      <c r="C162" s="126"/>
      <c r="D162" s="126"/>
      <c r="E162" s="127"/>
      <c r="F162" s="127"/>
      <c r="G162" s="118"/>
    </row>
    <row r="163" spans="1:7" ht="12.65" customHeight="1" x14ac:dyDescent="0.25">
      <c r="A163" s="117"/>
      <c r="B163" s="156"/>
      <c r="C163" s="126"/>
      <c r="D163" s="126"/>
      <c r="E163" s="127"/>
      <c r="F163" s="127"/>
      <c r="G163" s="118"/>
    </row>
    <row r="164" spans="1:7" ht="12.65" customHeight="1" x14ac:dyDescent="0.25">
      <c r="A164" s="117"/>
      <c r="B164" s="156"/>
      <c r="C164" s="126"/>
      <c r="D164" s="126"/>
      <c r="E164" s="127"/>
      <c r="F164" s="127"/>
      <c r="G164" s="118"/>
    </row>
    <row r="165" spans="1:7" ht="12.65" customHeight="1" x14ac:dyDescent="0.25">
      <c r="A165" s="117"/>
      <c r="B165" s="156"/>
      <c r="C165" s="126"/>
      <c r="D165" s="126"/>
      <c r="E165" s="127"/>
      <c r="F165" s="127"/>
      <c r="G165" s="118"/>
    </row>
    <row r="166" spans="1:7" ht="12.65" customHeight="1" x14ac:dyDescent="0.25">
      <c r="A166" s="117"/>
      <c r="B166" s="156"/>
      <c r="C166" s="126"/>
      <c r="D166" s="126"/>
      <c r="E166" s="127"/>
      <c r="F166" s="127"/>
      <c r="G166" s="118"/>
    </row>
    <row r="167" spans="1:7" ht="12.65" customHeight="1" x14ac:dyDescent="0.25">
      <c r="A167" s="117"/>
      <c r="B167" s="156"/>
      <c r="C167" s="126"/>
      <c r="D167" s="126"/>
      <c r="E167" s="127"/>
      <c r="F167" s="127"/>
      <c r="G167" s="118"/>
    </row>
    <row r="168" spans="1:7" ht="12.65" customHeight="1" x14ac:dyDescent="0.25">
      <c r="A168" s="117"/>
      <c r="B168" s="156"/>
      <c r="C168" s="126"/>
      <c r="D168" s="126"/>
      <c r="E168" s="127"/>
      <c r="F168" s="127"/>
      <c r="G168" s="118"/>
    </row>
    <row r="169" spans="1:7" ht="12.65" customHeight="1" x14ac:dyDescent="0.25">
      <c r="A169" s="117"/>
      <c r="B169" s="156"/>
      <c r="C169" s="126"/>
      <c r="D169" s="126"/>
      <c r="E169" s="127"/>
      <c r="F169" s="127"/>
      <c r="G169" s="118"/>
    </row>
    <row r="170" spans="1:7" x14ac:dyDescent="0.25">
      <c r="A170" s="107" t="s">
        <v>340</v>
      </c>
    </row>
    <row r="171" spans="1:7" ht="40.5" customHeight="1" x14ac:dyDescent="0.25">
      <c r="A171" s="240" t="s">
        <v>0</v>
      </c>
      <c r="B171" s="241"/>
      <c r="C171" s="86" t="s">
        <v>259</v>
      </c>
      <c r="D171" s="87" t="s">
        <v>260</v>
      </c>
      <c r="E171" s="88" t="s">
        <v>334</v>
      </c>
      <c r="F171" s="89" t="s">
        <v>335</v>
      </c>
      <c r="G171" s="90" t="s">
        <v>1</v>
      </c>
    </row>
    <row r="172" spans="1:7" ht="9.65" customHeight="1" x14ac:dyDescent="0.25">
      <c r="A172" s="122"/>
      <c r="B172" s="122"/>
      <c r="C172" s="122"/>
      <c r="D172" s="123"/>
      <c r="E172" s="123"/>
      <c r="F172" s="123"/>
    </row>
    <row r="173" spans="1:7" x14ac:dyDescent="0.25">
      <c r="A173" s="122"/>
      <c r="B173" s="122" t="s">
        <v>2</v>
      </c>
      <c r="C173" s="124">
        <f>SUM(C175:C193)</f>
        <v>81577</v>
      </c>
      <c r="D173" s="124">
        <f>SUM(D175:D193)</f>
        <v>34969</v>
      </c>
      <c r="E173" s="124">
        <v>1430</v>
      </c>
      <c r="F173" s="124">
        <v>2210</v>
      </c>
      <c r="G173" s="109" t="s">
        <v>3</v>
      </c>
    </row>
    <row r="174" spans="1:7" ht="9.65" customHeight="1" x14ac:dyDescent="0.25">
      <c r="A174" s="122"/>
      <c r="B174" s="122"/>
      <c r="C174" s="122"/>
      <c r="D174" s="124"/>
      <c r="E174" s="124"/>
      <c r="F174" s="124"/>
      <c r="G174" s="125"/>
    </row>
    <row r="175" spans="1:7" x14ac:dyDescent="0.25">
      <c r="A175" s="108" t="s">
        <v>4</v>
      </c>
      <c r="B175" s="151" t="s">
        <v>5</v>
      </c>
      <c r="C175" s="126">
        <v>2184</v>
      </c>
      <c r="D175" s="126">
        <v>557</v>
      </c>
      <c r="E175" s="127">
        <v>1420</v>
      </c>
      <c r="F175" s="127">
        <v>2222</v>
      </c>
      <c r="G175" s="109" t="s">
        <v>6</v>
      </c>
    </row>
    <row r="176" spans="1:7" x14ac:dyDescent="0.25">
      <c r="A176" s="108" t="s">
        <v>7</v>
      </c>
      <c r="B176" s="152" t="s">
        <v>8</v>
      </c>
      <c r="C176" s="126">
        <v>3268</v>
      </c>
      <c r="D176" s="126">
        <v>343</v>
      </c>
      <c r="E176" s="127">
        <v>2072</v>
      </c>
      <c r="F176" s="127">
        <v>3256</v>
      </c>
      <c r="G176" s="110" t="s">
        <v>9</v>
      </c>
    </row>
    <row r="177" spans="1:7" x14ac:dyDescent="0.25">
      <c r="A177" s="108" t="s">
        <v>10</v>
      </c>
      <c r="B177" s="152" t="s">
        <v>11</v>
      </c>
      <c r="C177" s="126">
        <v>24771</v>
      </c>
      <c r="D177" s="126">
        <v>9797</v>
      </c>
      <c r="E177" s="127">
        <v>1248</v>
      </c>
      <c r="F177" s="127">
        <v>1870</v>
      </c>
      <c r="G177" s="110" t="s">
        <v>12</v>
      </c>
    </row>
    <row r="178" spans="1:7" ht="34.5" x14ac:dyDescent="0.25">
      <c r="A178" s="111" t="s">
        <v>13</v>
      </c>
      <c r="B178" s="153" t="s">
        <v>14</v>
      </c>
      <c r="C178" s="128">
        <v>1208</v>
      </c>
      <c r="D178" s="128">
        <v>178</v>
      </c>
      <c r="E178" s="129">
        <v>2050</v>
      </c>
      <c r="F178" s="129">
        <v>3214</v>
      </c>
      <c r="G178" s="112" t="s">
        <v>15</v>
      </c>
    </row>
    <row r="179" spans="1:7" ht="46" x14ac:dyDescent="0.25">
      <c r="A179" s="111" t="s">
        <v>16</v>
      </c>
      <c r="B179" s="153" t="s">
        <v>17</v>
      </c>
      <c r="C179" s="128">
        <v>1206</v>
      </c>
      <c r="D179" s="128">
        <v>206</v>
      </c>
      <c r="E179" s="129">
        <v>1430</v>
      </c>
      <c r="F179" s="129">
        <v>2237</v>
      </c>
      <c r="G179" s="112" t="s">
        <v>18</v>
      </c>
    </row>
    <row r="180" spans="1:7" x14ac:dyDescent="0.25">
      <c r="A180" s="113" t="s">
        <v>19</v>
      </c>
      <c r="B180" s="152" t="s">
        <v>20</v>
      </c>
      <c r="C180" s="126">
        <v>4140</v>
      </c>
      <c r="D180" s="126">
        <v>317</v>
      </c>
      <c r="E180" s="127">
        <v>1201</v>
      </c>
      <c r="F180" s="127">
        <v>1847</v>
      </c>
      <c r="G180" s="110" t="s">
        <v>21</v>
      </c>
    </row>
    <row r="181" spans="1:7" ht="23.15" customHeight="1" x14ac:dyDescent="0.25">
      <c r="A181" s="111" t="s">
        <v>22</v>
      </c>
      <c r="B181" s="153" t="s">
        <v>23</v>
      </c>
      <c r="C181" s="128">
        <v>12751</v>
      </c>
      <c r="D181" s="128">
        <v>6360</v>
      </c>
      <c r="E181" s="129">
        <v>1170</v>
      </c>
      <c r="F181" s="129">
        <v>1821</v>
      </c>
      <c r="G181" s="112" t="s">
        <v>24</v>
      </c>
    </row>
    <row r="182" spans="1:7" x14ac:dyDescent="0.25">
      <c r="A182" s="113" t="s">
        <v>25</v>
      </c>
      <c r="B182" s="152" t="s">
        <v>26</v>
      </c>
      <c r="C182" s="126">
        <v>3933</v>
      </c>
      <c r="D182" s="126">
        <v>487</v>
      </c>
      <c r="E182" s="127">
        <v>1139</v>
      </c>
      <c r="F182" s="127">
        <v>1795</v>
      </c>
      <c r="G182" s="110" t="s">
        <v>27</v>
      </c>
    </row>
    <row r="183" spans="1:7" ht="46" x14ac:dyDescent="0.25">
      <c r="A183" s="111" t="s">
        <v>28</v>
      </c>
      <c r="B183" s="153" t="s">
        <v>29</v>
      </c>
      <c r="C183" s="128">
        <v>3547</v>
      </c>
      <c r="D183" s="128">
        <v>2110</v>
      </c>
      <c r="E183" s="129">
        <v>1028</v>
      </c>
      <c r="F183" s="129">
        <v>1604</v>
      </c>
      <c r="G183" s="112" t="s">
        <v>30</v>
      </c>
    </row>
    <row r="184" spans="1:7" x14ac:dyDescent="0.25">
      <c r="A184" s="113" t="s">
        <v>31</v>
      </c>
      <c r="B184" s="152" t="s">
        <v>32</v>
      </c>
      <c r="C184" s="126">
        <v>899</v>
      </c>
      <c r="D184" s="126">
        <v>290</v>
      </c>
      <c r="E184" s="127">
        <v>1651</v>
      </c>
      <c r="F184" s="127">
        <v>2600</v>
      </c>
      <c r="G184" s="110" t="s">
        <v>33</v>
      </c>
    </row>
    <row r="185" spans="1:7" ht="23" x14ac:dyDescent="0.25">
      <c r="A185" s="111" t="s">
        <v>34</v>
      </c>
      <c r="B185" s="153" t="s">
        <v>35</v>
      </c>
      <c r="C185" s="128">
        <v>1028</v>
      </c>
      <c r="D185" s="128">
        <v>652</v>
      </c>
      <c r="E185" s="129">
        <v>1750</v>
      </c>
      <c r="F185" s="129">
        <v>2769</v>
      </c>
      <c r="G185" s="112" t="s">
        <v>36</v>
      </c>
    </row>
    <row r="186" spans="1:7" x14ac:dyDescent="0.25">
      <c r="A186" s="113" t="s">
        <v>37</v>
      </c>
      <c r="B186" s="152" t="s">
        <v>38</v>
      </c>
      <c r="C186" s="126">
        <v>177</v>
      </c>
      <c r="D186" s="126">
        <v>69</v>
      </c>
      <c r="E186" s="127">
        <v>1300</v>
      </c>
      <c r="F186" s="127">
        <v>2099</v>
      </c>
      <c r="G186" s="110" t="s">
        <v>39</v>
      </c>
    </row>
    <row r="187" spans="1:7" ht="23" x14ac:dyDescent="0.25">
      <c r="A187" s="111" t="s">
        <v>40</v>
      </c>
      <c r="B187" s="153" t="s">
        <v>41</v>
      </c>
      <c r="C187" s="128">
        <v>1975</v>
      </c>
      <c r="D187" s="128">
        <v>939</v>
      </c>
      <c r="E187" s="129">
        <v>1530</v>
      </c>
      <c r="F187" s="129">
        <v>2353</v>
      </c>
      <c r="G187" s="112" t="s">
        <v>42</v>
      </c>
    </row>
    <row r="188" spans="1:7" ht="23" x14ac:dyDescent="0.25">
      <c r="A188" s="111" t="s">
        <v>43</v>
      </c>
      <c r="B188" s="153" t="s">
        <v>44</v>
      </c>
      <c r="C188" s="128">
        <v>1294</v>
      </c>
      <c r="D188" s="128">
        <v>498</v>
      </c>
      <c r="E188" s="129">
        <v>1243</v>
      </c>
      <c r="F188" s="129">
        <v>1960</v>
      </c>
      <c r="G188" s="112" t="s">
        <v>45</v>
      </c>
    </row>
    <row r="189" spans="1:7" ht="23" x14ac:dyDescent="0.25">
      <c r="A189" s="111" t="s">
        <v>46</v>
      </c>
      <c r="B189" s="153" t="s">
        <v>47</v>
      </c>
      <c r="C189" s="128">
        <v>4343</v>
      </c>
      <c r="D189" s="128">
        <v>1874</v>
      </c>
      <c r="E189" s="129">
        <v>1932</v>
      </c>
      <c r="F189" s="129">
        <v>3044</v>
      </c>
      <c r="G189" s="112" t="s">
        <v>48</v>
      </c>
    </row>
    <row r="190" spans="1:7" x14ac:dyDescent="0.25">
      <c r="A190" s="113" t="s">
        <v>49</v>
      </c>
      <c r="B190" s="154" t="s">
        <v>50</v>
      </c>
      <c r="C190" s="126">
        <v>7559</v>
      </c>
      <c r="D190" s="126">
        <v>5417</v>
      </c>
      <c r="E190" s="127">
        <v>1398</v>
      </c>
      <c r="F190" s="127">
        <v>2194</v>
      </c>
      <c r="G190" s="114" t="s">
        <v>51</v>
      </c>
    </row>
    <row r="191" spans="1:7" ht="23" x14ac:dyDescent="0.25">
      <c r="A191" s="115" t="s">
        <v>52</v>
      </c>
      <c r="B191" s="155" t="s">
        <v>53</v>
      </c>
      <c r="C191" s="128">
        <v>4957</v>
      </c>
      <c r="D191" s="128">
        <v>3470</v>
      </c>
      <c r="E191" s="129">
        <v>2025</v>
      </c>
      <c r="F191" s="129">
        <v>3165</v>
      </c>
      <c r="G191" s="116" t="s">
        <v>54</v>
      </c>
    </row>
    <row r="192" spans="1:7" x14ac:dyDescent="0.25">
      <c r="A192" s="115" t="s">
        <v>55</v>
      </c>
      <c r="B192" s="155" t="s">
        <v>56</v>
      </c>
      <c r="C192" s="126">
        <v>992</v>
      </c>
      <c r="D192" s="126">
        <v>717</v>
      </c>
      <c r="E192" s="127">
        <v>1205</v>
      </c>
      <c r="F192" s="127">
        <v>1869</v>
      </c>
      <c r="G192" s="116" t="s">
        <v>57</v>
      </c>
    </row>
    <row r="193" spans="1:7" ht="10.75" customHeight="1" x14ac:dyDescent="0.25">
      <c r="A193" s="117" t="s">
        <v>58</v>
      </c>
      <c r="B193" s="156" t="s">
        <v>59</v>
      </c>
      <c r="C193" s="126">
        <v>1345</v>
      </c>
      <c r="D193" s="126">
        <v>688</v>
      </c>
      <c r="E193" s="127">
        <v>1273</v>
      </c>
      <c r="F193" s="127">
        <v>1959</v>
      </c>
      <c r="G193" s="118" t="s">
        <v>60</v>
      </c>
    </row>
    <row r="194" spans="1:7" ht="10.75" customHeight="1" x14ac:dyDescent="0.25">
      <c r="A194" s="117"/>
      <c r="B194" s="156"/>
      <c r="C194" s="126"/>
      <c r="D194" s="126"/>
      <c r="E194" s="127"/>
      <c r="F194" s="127"/>
      <c r="G194" s="118"/>
    </row>
    <row r="195" spans="1:7" ht="10.75" customHeight="1" x14ac:dyDescent="0.25">
      <c r="A195" s="117"/>
      <c r="B195" s="156"/>
      <c r="C195" s="126"/>
      <c r="D195" s="126"/>
      <c r="E195" s="127"/>
      <c r="F195" s="127"/>
      <c r="G195" s="118"/>
    </row>
    <row r="196" spans="1:7" ht="10.75" customHeight="1" x14ac:dyDescent="0.25">
      <c r="A196" s="117"/>
      <c r="B196" s="156"/>
      <c r="C196" s="126"/>
      <c r="D196" s="126"/>
      <c r="E196" s="127"/>
      <c r="F196" s="127"/>
      <c r="G196" s="118"/>
    </row>
    <row r="197" spans="1:7" ht="10.75" customHeight="1" x14ac:dyDescent="0.25">
      <c r="A197" s="117"/>
      <c r="B197" s="156"/>
      <c r="C197" s="126"/>
      <c r="D197" s="126"/>
      <c r="E197" s="127"/>
      <c r="F197" s="127"/>
      <c r="G197" s="118"/>
    </row>
    <row r="198" spans="1:7" ht="10.75" customHeight="1" x14ac:dyDescent="0.25">
      <c r="A198" s="117"/>
      <c r="B198" s="156"/>
      <c r="C198" s="126"/>
      <c r="D198" s="126"/>
      <c r="E198" s="127"/>
      <c r="F198" s="127"/>
      <c r="G198" s="118"/>
    </row>
    <row r="199" spans="1:7" ht="10.75" customHeight="1" x14ac:dyDescent="0.25">
      <c r="A199" s="117"/>
      <c r="B199" s="156"/>
      <c r="C199" s="126"/>
      <c r="D199" s="126"/>
      <c r="E199" s="127"/>
      <c r="F199" s="127"/>
      <c r="G199" s="118"/>
    </row>
    <row r="200" spans="1:7" ht="10.75" customHeight="1" x14ac:dyDescent="0.25">
      <c r="A200" s="117"/>
      <c r="B200" s="156"/>
      <c r="C200" s="126"/>
      <c r="D200" s="126"/>
      <c r="E200" s="127"/>
      <c r="F200" s="127"/>
      <c r="G200" s="118"/>
    </row>
    <row r="201" spans="1:7" ht="10.75" customHeight="1" x14ac:dyDescent="0.25">
      <c r="A201" s="117"/>
      <c r="B201" s="156"/>
      <c r="C201" s="126"/>
      <c r="D201" s="126"/>
      <c r="E201" s="127"/>
      <c r="F201" s="127"/>
      <c r="G201" s="118"/>
    </row>
    <row r="202" spans="1:7" ht="10.75" customHeight="1" x14ac:dyDescent="0.25">
      <c r="A202" s="117"/>
      <c r="B202" s="156"/>
      <c r="C202" s="126"/>
      <c r="D202" s="126"/>
      <c r="E202" s="127"/>
      <c r="F202" s="127"/>
      <c r="G202" s="118"/>
    </row>
    <row r="203" spans="1:7" ht="10.75" customHeight="1" x14ac:dyDescent="0.25">
      <c r="A203" s="117"/>
      <c r="B203" s="156"/>
      <c r="C203" s="126"/>
      <c r="D203" s="126"/>
      <c r="E203" s="127"/>
      <c r="F203" s="127"/>
      <c r="G203" s="118"/>
    </row>
    <row r="204" spans="1:7" ht="10.75" customHeight="1" x14ac:dyDescent="0.25">
      <c r="A204" s="117"/>
      <c r="B204" s="156"/>
      <c r="C204" s="126"/>
      <c r="D204" s="126"/>
      <c r="E204" s="127"/>
      <c r="F204" s="127"/>
      <c r="G204" s="118"/>
    </row>
    <row r="205" spans="1:7" ht="10.75" customHeight="1" x14ac:dyDescent="0.25">
      <c r="A205" s="117"/>
      <c r="B205" s="156"/>
      <c r="C205" s="126"/>
      <c r="D205" s="126"/>
      <c r="E205" s="127"/>
      <c r="F205" s="127"/>
      <c r="G205" s="118"/>
    </row>
    <row r="206" spans="1:7" ht="10.75" customHeight="1" x14ac:dyDescent="0.25">
      <c r="A206" s="117"/>
      <c r="B206" s="156"/>
      <c r="C206" s="126"/>
      <c r="D206" s="126"/>
      <c r="E206" s="127"/>
      <c r="F206" s="127"/>
      <c r="G206" s="118"/>
    </row>
    <row r="207" spans="1:7" ht="10.75" customHeight="1" x14ac:dyDescent="0.25">
      <c r="A207" s="117"/>
      <c r="B207" s="156"/>
      <c r="C207" s="126"/>
      <c r="D207" s="126"/>
      <c r="E207" s="127"/>
      <c r="F207" s="127"/>
      <c r="G207" s="118"/>
    </row>
    <row r="208" spans="1:7" ht="10.75" customHeight="1" x14ac:dyDescent="0.25">
      <c r="A208" s="117"/>
      <c r="B208" s="156"/>
      <c r="C208" s="126"/>
      <c r="D208" s="126"/>
      <c r="E208" s="127"/>
      <c r="F208" s="127"/>
      <c r="G208" s="118"/>
    </row>
    <row r="209" spans="1:7" ht="10.75" customHeight="1" x14ac:dyDescent="0.25">
      <c r="A209" s="117"/>
      <c r="B209" s="156"/>
      <c r="C209" s="126"/>
      <c r="D209" s="126"/>
      <c r="E209" s="127"/>
      <c r="F209" s="127"/>
      <c r="G209" s="118"/>
    </row>
    <row r="210" spans="1:7" ht="10.75" customHeight="1" x14ac:dyDescent="0.25">
      <c r="A210" s="117"/>
      <c r="B210" s="156"/>
      <c r="C210" s="126"/>
      <c r="D210" s="126"/>
      <c r="E210" s="127"/>
      <c r="F210" s="127"/>
      <c r="G210" s="118"/>
    </row>
    <row r="211" spans="1:7" ht="10.75" customHeight="1" x14ac:dyDescent="0.25">
      <c r="A211" s="117"/>
      <c r="B211" s="156"/>
      <c r="C211" s="126"/>
      <c r="D211" s="126"/>
      <c r="E211" s="127"/>
      <c r="F211" s="127"/>
      <c r="G211" s="118"/>
    </row>
    <row r="212" spans="1:7" ht="10.75" customHeight="1" x14ac:dyDescent="0.25">
      <c r="A212" s="117"/>
      <c r="B212" s="156"/>
      <c r="C212" s="126"/>
      <c r="D212" s="126"/>
      <c r="E212" s="127"/>
      <c r="F212" s="127"/>
      <c r="G212" s="118"/>
    </row>
    <row r="213" spans="1:7" ht="10.75" customHeight="1" x14ac:dyDescent="0.25">
      <c r="A213" s="117"/>
      <c r="B213" s="156"/>
      <c r="C213" s="126"/>
      <c r="D213" s="126"/>
      <c r="E213" s="127"/>
      <c r="F213" s="127"/>
      <c r="G213" s="118"/>
    </row>
    <row r="214" spans="1:7" ht="10.75" customHeight="1" x14ac:dyDescent="0.25">
      <c r="A214" s="117"/>
      <c r="B214" s="156"/>
      <c r="C214" s="126"/>
      <c r="D214" s="126"/>
      <c r="E214" s="127"/>
      <c r="F214" s="127"/>
      <c r="G214" s="118"/>
    </row>
    <row r="215" spans="1:7" ht="10.75" customHeight="1" x14ac:dyDescent="0.25">
      <c r="A215" s="117"/>
      <c r="B215" s="156"/>
      <c r="C215" s="126"/>
      <c r="D215" s="126"/>
      <c r="E215" s="127"/>
      <c r="F215" s="127"/>
      <c r="G215" s="118"/>
    </row>
    <row r="216" spans="1:7" ht="10.75" customHeight="1" x14ac:dyDescent="0.25">
      <c r="A216" s="117"/>
      <c r="B216" s="156"/>
      <c r="C216" s="126"/>
      <c r="D216" s="126"/>
      <c r="E216" s="127"/>
      <c r="F216" s="127"/>
      <c r="G216" s="118"/>
    </row>
    <row r="217" spans="1:7" ht="10.75" customHeight="1" x14ac:dyDescent="0.25">
      <c r="A217" s="117"/>
      <c r="B217" s="156"/>
      <c r="C217" s="126"/>
      <c r="D217" s="126"/>
      <c r="E217" s="127"/>
      <c r="F217" s="127"/>
      <c r="G217" s="118"/>
    </row>
    <row r="218" spans="1:7" ht="10.75" customHeight="1" x14ac:dyDescent="0.25">
      <c r="A218" s="117"/>
      <c r="B218" s="156"/>
      <c r="C218" s="126"/>
      <c r="D218" s="126"/>
      <c r="E218" s="127"/>
      <c r="F218" s="127"/>
      <c r="G218" s="118"/>
    </row>
    <row r="219" spans="1:7" ht="10.75" customHeight="1" x14ac:dyDescent="0.25">
      <c r="A219" s="117"/>
      <c r="B219" s="156"/>
      <c r="C219" s="126"/>
      <c r="D219" s="126"/>
      <c r="E219" s="127"/>
      <c r="F219" s="127"/>
      <c r="G219" s="118"/>
    </row>
    <row r="220" spans="1:7" ht="10.75" customHeight="1" x14ac:dyDescent="0.25">
      <c r="A220" s="117"/>
      <c r="B220" s="156"/>
      <c r="C220" s="126"/>
      <c r="D220" s="126"/>
      <c r="E220" s="127"/>
      <c r="F220" s="127"/>
      <c r="G220" s="118"/>
    </row>
    <row r="221" spans="1:7" ht="10.75" customHeight="1" x14ac:dyDescent="0.25">
      <c r="A221" s="117"/>
      <c r="B221" s="156"/>
      <c r="C221" s="126"/>
      <c r="D221" s="126"/>
      <c r="E221" s="127"/>
      <c r="F221" s="127"/>
      <c r="G221" s="118"/>
    </row>
    <row r="222" spans="1:7" ht="10.75" customHeight="1" x14ac:dyDescent="0.25">
      <c r="A222" s="117"/>
      <c r="B222" s="156"/>
      <c r="C222" s="126"/>
      <c r="D222" s="126"/>
      <c r="E222" s="127"/>
      <c r="F222" s="127"/>
      <c r="G222" s="118"/>
    </row>
    <row r="223" spans="1:7" ht="10.75" customHeight="1" x14ac:dyDescent="0.25">
      <c r="A223" s="117"/>
      <c r="B223" s="156"/>
      <c r="C223" s="126"/>
      <c r="D223" s="126"/>
      <c r="E223" s="127"/>
      <c r="F223" s="127"/>
      <c r="G223" s="118"/>
    </row>
    <row r="224" spans="1:7" ht="10.75" customHeight="1" x14ac:dyDescent="0.25">
      <c r="A224" s="117"/>
      <c r="B224" s="156"/>
      <c r="C224" s="126"/>
      <c r="D224" s="126"/>
      <c r="E224" s="127"/>
      <c r="F224" s="127"/>
      <c r="G224" s="118"/>
    </row>
    <row r="225" spans="1:7" ht="10.75" customHeight="1" x14ac:dyDescent="0.25">
      <c r="A225" s="117"/>
      <c r="B225" s="156"/>
      <c r="C225" s="126"/>
      <c r="D225" s="126"/>
      <c r="E225" s="127"/>
      <c r="F225" s="127"/>
      <c r="G225" s="118"/>
    </row>
    <row r="226" spans="1:7" ht="10.75" customHeight="1" x14ac:dyDescent="0.25">
      <c r="A226" s="117"/>
      <c r="B226" s="156"/>
      <c r="C226" s="126"/>
      <c r="D226" s="126"/>
      <c r="E226" s="127"/>
      <c r="F226" s="127"/>
      <c r="G226" s="118"/>
    </row>
    <row r="227" spans="1:7" ht="10.75" customHeight="1" x14ac:dyDescent="0.25">
      <c r="A227" s="117"/>
      <c r="B227" s="156"/>
      <c r="C227" s="126"/>
      <c r="D227" s="126"/>
      <c r="E227" s="127"/>
      <c r="F227" s="127"/>
      <c r="G227" s="118"/>
    </row>
    <row r="228" spans="1:7" ht="10.75" customHeight="1" x14ac:dyDescent="0.25">
      <c r="A228" s="117"/>
      <c r="B228" s="156"/>
      <c r="C228" s="126"/>
      <c r="D228" s="126"/>
      <c r="E228" s="127"/>
      <c r="F228" s="127"/>
      <c r="G228" s="118"/>
    </row>
    <row r="229" spans="1:7" ht="10.75" customHeight="1" x14ac:dyDescent="0.25">
      <c r="A229" s="117"/>
      <c r="B229" s="156"/>
      <c r="C229" s="126"/>
      <c r="D229" s="126"/>
      <c r="E229" s="127"/>
      <c r="F229" s="127"/>
      <c r="G229" s="118"/>
    </row>
    <row r="230" spans="1:7" ht="10.75" customHeight="1" x14ac:dyDescent="0.25">
      <c r="A230" s="117"/>
      <c r="B230" s="156"/>
      <c r="C230" s="126"/>
      <c r="D230" s="126"/>
      <c r="E230" s="127"/>
      <c r="F230" s="127"/>
      <c r="G230" s="118"/>
    </row>
    <row r="231" spans="1:7" ht="10.75" customHeight="1" x14ac:dyDescent="0.25">
      <c r="A231" s="117"/>
      <c r="B231" s="156"/>
      <c r="C231" s="126"/>
      <c r="D231" s="126"/>
      <c r="E231" s="127"/>
      <c r="F231" s="127"/>
      <c r="G231" s="118"/>
    </row>
    <row r="232" spans="1:7" ht="10.75" customHeight="1" x14ac:dyDescent="0.25">
      <c r="A232" s="117"/>
      <c r="B232" s="156"/>
      <c r="C232" s="126"/>
      <c r="D232" s="126"/>
      <c r="E232" s="127"/>
      <c r="F232" s="127"/>
      <c r="G232" s="118"/>
    </row>
    <row r="233" spans="1:7" x14ac:dyDescent="0.25">
      <c r="A233" s="107" t="s">
        <v>341</v>
      </c>
    </row>
    <row r="234" spans="1:7" ht="40.5" customHeight="1" x14ac:dyDescent="0.25">
      <c r="A234" s="240" t="s">
        <v>0</v>
      </c>
      <c r="B234" s="241"/>
      <c r="C234" s="86" t="s">
        <v>259</v>
      </c>
      <c r="D234" s="87" t="s">
        <v>260</v>
      </c>
      <c r="E234" s="88" t="s">
        <v>334</v>
      </c>
      <c r="F234" s="89" t="s">
        <v>335</v>
      </c>
      <c r="G234" s="90" t="s">
        <v>1</v>
      </c>
    </row>
    <row r="235" spans="1:7" ht="10.4" customHeight="1" x14ac:dyDescent="0.25">
      <c r="A235" s="122"/>
      <c r="B235" s="122"/>
      <c r="C235" s="122"/>
      <c r="D235" s="123"/>
      <c r="E235" s="123"/>
      <c r="F235" s="123"/>
    </row>
    <row r="236" spans="1:7" x14ac:dyDescent="0.25">
      <c r="A236" s="122"/>
      <c r="B236" s="122" t="s">
        <v>2</v>
      </c>
      <c r="C236" s="124">
        <f>SUM(C238:C256)</f>
        <v>6752</v>
      </c>
      <c r="D236" s="124">
        <f>SUM(D238:D256)</f>
        <v>3212</v>
      </c>
      <c r="E236" s="124">
        <v>1569</v>
      </c>
      <c r="F236" s="124">
        <v>2462</v>
      </c>
      <c r="G236" s="109" t="s">
        <v>3</v>
      </c>
    </row>
    <row r="237" spans="1:7" ht="9.65" customHeight="1" x14ac:dyDescent="0.25">
      <c r="A237" s="122"/>
      <c r="B237" s="122"/>
      <c r="C237" s="122"/>
      <c r="D237" s="124"/>
      <c r="E237" s="124"/>
      <c r="F237" s="124"/>
      <c r="G237" s="125"/>
    </row>
    <row r="238" spans="1:7" x14ac:dyDescent="0.25">
      <c r="A238" s="108" t="s">
        <v>4</v>
      </c>
      <c r="B238" s="151" t="s">
        <v>5</v>
      </c>
      <c r="C238" s="126">
        <v>147</v>
      </c>
      <c r="D238" s="126">
        <v>65</v>
      </c>
      <c r="E238" s="164">
        <v>1716</v>
      </c>
      <c r="F238" s="164">
        <v>2692</v>
      </c>
      <c r="G238" s="109" t="s">
        <v>6</v>
      </c>
    </row>
    <row r="239" spans="1:7" x14ac:dyDescent="0.25">
      <c r="A239" s="108" t="s">
        <v>7</v>
      </c>
      <c r="B239" s="152" t="s">
        <v>8</v>
      </c>
      <c r="C239" s="101" t="s">
        <v>367</v>
      </c>
      <c r="D239" s="101" t="s">
        <v>367</v>
      </c>
      <c r="E239" s="101" t="s">
        <v>367</v>
      </c>
      <c r="F239" s="101" t="s">
        <v>367</v>
      </c>
      <c r="G239" s="110" t="s">
        <v>9</v>
      </c>
    </row>
    <row r="240" spans="1:7" x14ac:dyDescent="0.25">
      <c r="A240" s="108" t="s">
        <v>10</v>
      </c>
      <c r="B240" s="152" t="s">
        <v>11</v>
      </c>
      <c r="C240" s="126">
        <v>2976</v>
      </c>
      <c r="D240" s="126">
        <v>1356</v>
      </c>
      <c r="E240" s="127">
        <v>1538</v>
      </c>
      <c r="F240" s="127">
        <v>2418</v>
      </c>
      <c r="G240" s="110" t="s">
        <v>12</v>
      </c>
    </row>
    <row r="241" spans="1:7" ht="34.5" x14ac:dyDescent="0.25">
      <c r="A241" s="111" t="s">
        <v>13</v>
      </c>
      <c r="B241" s="153" t="s">
        <v>14</v>
      </c>
      <c r="C241" s="128">
        <v>35</v>
      </c>
      <c r="D241" s="128">
        <v>8</v>
      </c>
      <c r="E241" s="129">
        <v>2090</v>
      </c>
      <c r="F241" s="129">
        <v>3286</v>
      </c>
      <c r="G241" s="112" t="s">
        <v>15</v>
      </c>
    </row>
    <row r="242" spans="1:7" ht="46" x14ac:dyDescent="0.25">
      <c r="A242" s="111" t="s">
        <v>16</v>
      </c>
      <c r="B242" s="153" t="s">
        <v>17</v>
      </c>
      <c r="C242" s="128">
        <v>106</v>
      </c>
      <c r="D242" s="128">
        <v>16</v>
      </c>
      <c r="E242" s="129">
        <v>1233</v>
      </c>
      <c r="F242" s="129">
        <v>1921</v>
      </c>
      <c r="G242" s="112" t="s">
        <v>18</v>
      </c>
    </row>
    <row r="243" spans="1:7" x14ac:dyDescent="0.25">
      <c r="A243" s="113" t="s">
        <v>19</v>
      </c>
      <c r="B243" s="152" t="s">
        <v>20</v>
      </c>
      <c r="C243" s="126">
        <v>143</v>
      </c>
      <c r="D243" s="126">
        <v>25</v>
      </c>
      <c r="E243" s="127">
        <v>1194</v>
      </c>
      <c r="F243" s="127">
        <v>1852</v>
      </c>
      <c r="G243" s="110" t="s">
        <v>21</v>
      </c>
    </row>
    <row r="244" spans="1:7" ht="25" customHeight="1" x14ac:dyDescent="0.25">
      <c r="A244" s="111" t="s">
        <v>22</v>
      </c>
      <c r="B244" s="153" t="s">
        <v>23</v>
      </c>
      <c r="C244" s="128">
        <v>648</v>
      </c>
      <c r="D244" s="128">
        <v>369</v>
      </c>
      <c r="E244" s="129">
        <v>1091</v>
      </c>
      <c r="F244" s="129">
        <v>1697</v>
      </c>
      <c r="G244" s="112" t="s">
        <v>24</v>
      </c>
    </row>
    <row r="245" spans="1:7" x14ac:dyDescent="0.25">
      <c r="A245" s="113" t="s">
        <v>25</v>
      </c>
      <c r="B245" s="152" t="s">
        <v>26</v>
      </c>
      <c r="C245" s="126">
        <v>181</v>
      </c>
      <c r="D245" s="126">
        <v>27</v>
      </c>
      <c r="E245" s="127">
        <v>1244</v>
      </c>
      <c r="F245" s="127">
        <v>1949</v>
      </c>
      <c r="G245" s="110" t="s">
        <v>27</v>
      </c>
    </row>
    <row r="246" spans="1:7" ht="46" x14ac:dyDescent="0.25">
      <c r="A246" s="111" t="s">
        <v>28</v>
      </c>
      <c r="B246" s="153" t="s">
        <v>29</v>
      </c>
      <c r="C246" s="128">
        <v>217</v>
      </c>
      <c r="D246" s="128">
        <v>88</v>
      </c>
      <c r="E246" s="129">
        <v>985</v>
      </c>
      <c r="F246" s="129">
        <v>1537</v>
      </c>
      <c r="G246" s="112" t="s">
        <v>30</v>
      </c>
    </row>
    <row r="247" spans="1:7" x14ac:dyDescent="0.25">
      <c r="A247" s="113" t="s">
        <v>31</v>
      </c>
      <c r="B247" s="152" t="s">
        <v>32</v>
      </c>
      <c r="C247" s="126">
        <v>88</v>
      </c>
      <c r="D247" s="126">
        <v>27</v>
      </c>
      <c r="E247" s="127">
        <v>1908</v>
      </c>
      <c r="F247" s="127">
        <v>3011</v>
      </c>
      <c r="G247" s="110" t="s">
        <v>33</v>
      </c>
    </row>
    <row r="248" spans="1:7" ht="23" x14ac:dyDescent="0.25">
      <c r="A248" s="111" t="s">
        <v>34</v>
      </c>
      <c r="B248" s="153" t="s">
        <v>35</v>
      </c>
      <c r="C248" s="128">
        <v>90</v>
      </c>
      <c r="D248" s="128">
        <v>54</v>
      </c>
      <c r="E248" s="129">
        <v>2002</v>
      </c>
      <c r="F248" s="129">
        <v>3161</v>
      </c>
      <c r="G248" s="112" t="s">
        <v>36</v>
      </c>
    </row>
    <row r="249" spans="1:7" x14ac:dyDescent="0.25">
      <c r="A249" s="113" t="s">
        <v>37</v>
      </c>
      <c r="B249" s="152" t="s">
        <v>38</v>
      </c>
      <c r="C249" s="166">
        <v>6</v>
      </c>
      <c r="D249" s="166">
        <v>3</v>
      </c>
      <c r="E249" s="166" t="s">
        <v>367</v>
      </c>
      <c r="F249" s="166" t="s">
        <v>367</v>
      </c>
      <c r="G249" s="110" t="s">
        <v>39</v>
      </c>
    </row>
    <row r="250" spans="1:7" ht="23" x14ac:dyDescent="0.25">
      <c r="A250" s="111" t="s">
        <v>40</v>
      </c>
      <c r="B250" s="153" t="s">
        <v>41</v>
      </c>
      <c r="C250" s="128">
        <v>73</v>
      </c>
      <c r="D250" s="128">
        <v>37</v>
      </c>
      <c r="E250" s="166" t="s">
        <v>367</v>
      </c>
      <c r="F250" s="166" t="s">
        <v>367</v>
      </c>
      <c r="G250" s="112" t="s">
        <v>42</v>
      </c>
    </row>
    <row r="251" spans="1:7" ht="23" x14ac:dyDescent="0.25">
      <c r="A251" s="111" t="s">
        <v>43</v>
      </c>
      <c r="B251" s="153" t="s">
        <v>44</v>
      </c>
      <c r="C251" s="128">
        <v>83</v>
      </c>
      <c r="D251" s="128">
        <v>26</v>
      </c>
      <c r="E251" s="129">
        <v>1598</v>
      </c>
      <c r="F251" s="129">
        <v>2507</v>
      </c>
      <c r="G251" s="112" t="s">
        <v>45</v>
      </c>
    </row>
    <row r="252" spans="1:7" ht="23" x14ac:dyDescent="0.25">
      <c r="A252" s="111" t="s">
        <v>46</v>
      </c>
      <c r="B252" s="153" t="s">
        <v>47</v>
      </c>
      <c r="C252" s="128">
        <v>781</v>
      </c>
      <c r="D252" s="128">
        <v>304</v>
      </c>
      <c r="E252" s="129">
        <v>1850</v>
      </c>
      <c r="F252" s="129">
        <v>2904</v>
      </c>
      <c r="G252" s="112" t="s">
        <v>48</v>
      </c>
    </row>
    <row r="253" spans="1:7" x14ac:dyDescent="0.25">
      <c r="A253" s="113" t="s">
        <v>49</v>
      </c>
      <c r="B253" s="154" t="s">
        <v>50</v>
      </c>
      <c r="C253" s="126">
        <v>539</v>
      </c>
      <c r="D253" s="126">
        <v>383</v>
      </c>
      <c r="E253" s="127">
        <v>1442</v>
      </c>
      <c r="F253" s="127">
        <v>2260</v>
      </c>
      <c r="G253" s="114" t="s">
        <v>51</v>
      </c>
    </row>
    <row r="254" spans="1:7" ht="23" x14ac:dyDescent="0.25">
      <c r="A254" s="115" t="s">
        <v>52</v>
      </c>
      <c r="B254" s="155" t="s">
        <v>53</v>
      </c>
      <c r="C254" s="128">
        <v>449</v>
      </c>
      <c r="D254" s="128">
        <v>328</v>
      </c>
      <c r="E254" s="129">
        <v>1965</v>
      </c>
      <c r="F254" s="129">
        <v>3083</v>
      </c>
      <c r="G254" s="116" t="s">
        <v>54</v>
      </c>
    </row>
    <row r="255" spans="1:7" x14ac:dyDescent="0.25">
      <c r="A255" s="115" t="s">
        <v>55</v>
      </c>
      <c r="B255" s="155" t="s">
        <v>56</v>
      </c>
      <c r="C255" s="126">
        <v>74</v>
      </c>
      <c r="D255" s="126">
        <v>44</v>
      </c>
      <c r="E255" s="127">
        <v>1199</v>
      </c>
      <c r="F255" s="127">
        <v>1876</v>
      </c>
      <c r="G255" s="116" t="s">
        <v>57</v>
      </c>
    </row>
    <row r="256" spans="1:7" ht="12" customHeight="1" x14ac:dyDescent="0.25">
      <c r="A256" s="117" t="s">
        <v>58</v>
      </c>
      <c r="B256" s="156" t="s">
        <v>59</v>
      </c>
      <c r="C256" s="126">
        <v>116</v>
      </c>
      <c r="D256" s="126">
        <v>52</v>
      </c>
      <c r="E256" s="127">
        <v>1168</v>
      </c>
      <c r="F256" s="127">
        <v>1803</v>
      </c>
      <c r="G256" s="118" t="s">
        <v>60</v>
      </c>
    </row>
    <row r="257" spans="1:7" ht="12" customHeight="1" x14ac:dyDescent="0.25">
      <c r="A257" s="117"/>
      <c r="B257" s="156"/>
      <c r="C257" s="126"/>
      <c r="D257" s="126"/>
      <c r="E257" s="127"/>
      <c r="F257" s="127"/>
      <c r="G257" s="118"/>
    </row>
    <row r="258" spans="1:7" ht="12" customHeight="1" x14ac:dyDescent="0.25">
      <c r="A258" s="117"/>
      <c r="B258" s="156"/>
      <c r="C258" s="126"/>
      <c r="D258" s="126"/>
      <c r="E258" s="127"/>
      <c r="F258" s="127"/>
      <c r="G258" s="118"/>
    </row>
    <row r="259" spans="1:7" ht="12" customHeight="1" x14ac:dyDescent="0.25">
      <c r="A259" s="117"/>
      <c r="B259" s="156"/>
      <c r="C259" s="126"/>
      <c r="D259" s="126"/>
      <c r="E259" s="127"/>
      <c r="F259" s="127"/>
      <c r="G259" s="118"/>
    </row>
    <row r="260" spans="1:7" ht="12" customHeight="1" x14ac:dyDescent="0.25">
      <c r="A260" s="117"/>
      <c r="B260" s="156"/>
      <c r="C260" s="126"/>
      <c r="D260" s="126"/>
      <c r="E260" s="127"/>
      <c r="F260" s="127"/>
      <c r="G260" s="118"/>
    </row>
    <row r="261" spans="1:7" ht="12" customHeight="1" x14ac:dyDescent="0.25">
      <c r="A261" s="117"/>
      <c r="B261" s="156"/>
      <c r="C261" s="126"/>
      <c r="D261" s="126"/>
      <c r="E261" s="127"/>
      <c r="F261" s="127"/>
      <c r="G261" s="118"/>
    </row>
    <row r="262" spans="1:7" ht="12" customHeight="1" x14ac:dyDescent="0.25">
      <c r="A262" s="117"/>
      <c r="B262" s="156"/>
      <c r="C262" s="126"/>
      <c r="D262" s="126"/>
      <c r="E262" s="127"/>
      <c r="F262" s="127"/>
      <c r="G262" s="118"/>
    </row>
    <row r="263" spans="1:7" ht="12" customHeight="1" x14ac:dyDescent="0.25">
      <c r="A263" s="117"/>
      <c r="B263" s="156"/>
      <c r="C263" s="126"/>
      <c r="D263" s="126"/>
      <c r="E263" s="127"/>
      <c r="F263" s="127"/>
      <c r="G263" s="118"/>
    </row>
    <row r="264" spans="1:7" ht="12" customHeight="1" x14ac:dyDescent="0.25">
      <c r="A264" s="117"/>
      <c r="B264" s="156"/>
      <c r="C264" s="126"/>
      <c r="D264" s="126"/>
      <c r="E264" s="127"/>
      <c r="F264" s="127"/>
      <c r="G264" s="118"/>
    </row>
    <row r="265" spans="1:7" ht="12" customHeight="1" x14ac:dyDescent="0.25">
      <c r="A265" s="117"/>
      <c r="B265" s="156"/>
      <c r="C265" s="126"/>
      <c r="D265" s="126"/>
      <c r="E265" s="127"/>
      <c r="F265" s="127"/>
      <c r="G265" s="118"/>
    </row>
    <row r="266" spans="1:7" ht="12" customHeight="1" x14ac:dyDescent="0.25">
      <c r="A266" s="117"/>
      <c r="B266" s="156"/>
      <c r="C266" s="126"/>
      <c r="D266" s="126"/>
      <c r="E266" s="127"/>
      <c r="F266" s="127"/>
      <c r="G266" s="118"/>
    </row>
    <row r="267" spans="1:7" ht="12" customHeight="1" x14ac:dyDescent="0.25">
      <c r="A267" s="117"/>
      <c r="B267" s="156"/>
      <c r="C267" s="126"/>
      <c r="D267" s="126"/>
      <c r="E267" s="127"/>
      <c r="F267" s="127"/>
      <c r="G267" s="118"/>
    </row>
    <row r="268" spans="1:7" ht="12" customHeight="1" x14ac:dyDescent="0.25">
      <c r="A268" s="117"/>
      <c r="B268" s="156"/>
      <c r="C268" s="126"/>
      <c r="D268" s="126"/>
      <c r="E268" s="127"/>
      <c r="F268" s="127"/>
      <c r="G268" s="118"/>
    </row>
    <row r="269" spans="1:7" ht="12" customHeight="1" x14ac:dyDescent="0.25">
      <c r="A269" s="117"/>
      <c r="B269" s="156"/>
      <c r="C269" s="126"/>
      <c r="D269" s="126"/>
      <c r="E269" s="127"/>
      <c r="F269" s="127"/>
      <c r="G269" s="118"/>
    </row>
    <row r="270" spans="1:7" ht="12" customHeight="1" x14ac:dyDescent="0.25">
      <c r="A270" s="117"/>
      <c r="B270" s="156"/>
      <c r="C270" s="126"/>
      <c r="D270" s="126"/>
      <c r="E270" s="127"/>
      <c r="F270" s="127"/>
      <c r="G270" s="118"/>
    </row>
    <row r="271" spans="1:7" ht="12" customHeight="1" x14ac:dyDescent="0.25">
      <c r="A271" s="117"/>
      <c r="B271" s="156"/>
      <c r="C271" s="126"/>
      <c r="D271" s="126"/>
      <c r="E271" s="127"/>
      <c r="F271" s="127"/>
      <c r="G271" s="118"/>
    </row>
    <row r="272" spans="1:7" ht="12" customHeight="1" x14ac:dyDescent="0.25">
      <c r="A272" s="117"/>
      <c r="B272" s="156"/>
      <c r="C272" s="126"/>
      <c r="D272" s="126"/>
      <c r="E272" s="127"/>
      <c r="F272" s="127"/>
      <c r="G272" s="118"/>
    </row>
    <row r="273" spans="1:7" ht="12" customHeight="1" x14ac:dyDescent="0.25">
      <c r="A273" s="117"/>
      <c r="B273" s="156"/>
      <c r="C273" s="126"/>
      <c r="D273" s="126"/>
      <c r="E273" s="127"/>
      <c r="F273" s="127"/>
      <c r="G273" s="118"/>
    </row>
    <row r="274" spans="1:7" ht="12" customHeight="1" x14ac:dyDescent="0.25">
      <c r="A274" s="117"/>
      <c r="B274" s="156"/>
      <c r="C274" s="126"/>
      <c r="D274" s="126"/>
      <c r="E274" s="127"/>
      <c r="F274" s="127"/>
      <c r="G274" s="118"/>
    </row>
    <row r="275" spans="1:7" ht="12" customHeight="1" x14ac:dyDescent="0.25">
      <c r="A275" s="117"/>
      <c r="B275" s="156"/>
      <c r="C275" s="126"/>
      <c r="D275" s="126"/>
      <c r="E275" s="127"/>
      <c r="F275" s="127"/>
      <c r="G275" s="118"/>
    </row>
    <row r="276" spans="1:7" ht="12" customHeight="1" x14ac:dyDescent="0.25">
      <c r="A276" s="117"/>
      <c r="B276" s="156"/>
      <c r="C276" s="126"/>
      <c r="D276" s="126"/>
      <c r="E276" s="127"/>
      <c r="F276" s="127"/>
      <c r="G276" s="118"/>
    </row>
    <row r="277" spans="1:7" ht="12" customHeight="1" x14ac:dyDescent="0.25">
      <c r="A277" s="117"/>
      <c r="B277" s="156"/>
      <c r="C277" s="126"/>
      <c r="D277" s="126"/>
      <c r="E277" s="127"/>
      <c r="F277" s="127"/>
      <c r="G277" s="118"/>
    </row>
    <row r="278" spans="1:7" ht="12" customHeight="1" x14ac:dyDescent="0.25">
      <c r="A278" s="117"/>
      <c r="B278" s="156"/>
      <c r="C278" s="126"/>
      <c r="D278" s="126"/>
      <c r="E278" s="127"/>
      <c r="F278" s="127"/>
      <c r="G278" s="118"/>
    </row>
    <row r="279" spans="1:7" ht="12" customHeight="1" x14ac:dyDescent="0.25">
      <c r="A279" s="117"/>
      <c r="B279" s="156"/>
      <c r="C279" s="126"/>
      <c r="D279" s="126"/>
      <c r="E279" s="127"/>
      <c r="F279" s="127"/>
      <c r="G279" s="118"/>
    </row>
    <row r="280" spans="1:7" ht="12" customHeight="1" x14ac:dyDescent="0.25">
      <c r="A280" s="117"/>
      <c r="B280" s="156"/>
      <c r="C280" s="126"/>
      <c r="D280" s="126"/>
      <c r="E280" s="127"/>
      <c r="F280" s="127"/>
      <c r="G280" s="118"/>
    </row>
    <row r="281" spans="1:7" ht="12" customHeight="1" x14ac:dyDescent="0.25">
      <c r="A281" s="117"/>
      <c r="B281" s="156"/>
      <c r="C281" s="126"/>
      <c r="D281" s="126"/>
      <c r="E281" s="127"/>
      <c r="F281" s="127"/>
      <c r="G281" s="118"/>
    </row>
    <row r="282" spans="1:7" ht="12" customHeight="1" x14ac:dyDescent="0.25">
      <c r="A282" s="117"/>
      <c r="B282" s="156"/>
      <c r="C282" s="126"/>
      <c r="D282" s="126"/>
      <c r="E282" s="127"/>
      <c r="F282" s="127"/>
      <c r="G282" s="118"/>
    </row>
    <row r="283" spans="1:7" ht="12" customHeight="1" x14ac:dyDescent="0.25">
      <c r="A283" s="117"/>
      <c r="B283" s="156"/>
      <c r="C283" s="126"/>
      <c r="D283" s="126"/>
      <c r="E283" s="127"/>
      <c r="F283" s="127"/>
      <c r="G283" s="118"/>
    </row>
    <row r="284" spans="1:7" ht="12" customHeight="1" x14ac:dyDescent="0.25">
      <c r="A284" s="117"/>
      <c r="B284" s="156"/>
      <c r="C284" s="126"/>
      <c r="D284" s="126"/>
      <c r="E284" s="127"/>
      <c r="F284" s="127"/>
      <c r="G284" s="118"/>
    </row>
    <row r="285" spans="1:7" ht="12" customHeight="1" x14ac:dyDescent="0.25">
      <c r="A285" s="117"/>
      <c r="B285" s="156"/>
      <c r="C285" s="126"/>
      <c r="D285" s="126"/>
      <c r="E285" s="127"/>
      <c r="F285" s="127"/>
      <c r="G285" s="118"/>
    </row>
    <row r="286" spans="1:7" ht="12" customHeight="1" x14ac:dyDescent="0.25">
      <c r="A286" s="117"/>
      <c r="B286" s="156"/>
      <c r="C286" s="126"/>
      <c r="D286" s="126"/>
      <c r="E286" s="127"/>
      <c r="F286" s="127"/>
      <c r="G286" s="118"/>
    </row>
    <row r="287" spans="1:7" ht="12" customHeight="1" x14ac:dyDescent="0.25">
      <c r="A287" s="117"/>
      <c r="B287" s="156"/>
      <c r="C287" s="126"/>
      <c r="D287" s="126"/>
      <c r="E287" s="127"/>
      <c r="F287" s="127"/>
      <c r="G287" s="118"/>
    </row>
    <row r="288" spans="1:7" ht="12" customHeight="1" x14ac:dyDescent="0.25">
      <c r="A288" s="117"/>
      <c r="B288" s="156"/>
      <c r="C288" s="126"/>
      <c r="D288" s="126"/>
      <c r="E288" s="127"/>
      <c r="F288" s="127"/>
      <c r="G288" s="118"/>
    </row>
    <row r="289" spans="1:7" ht="12" customHeight="1" x14ac:dyDescent="0.25">
      <c r="A289" s="117"/>
      <c r="B289" s="156"/>
      <c r="C289" s="126"/>
      <c r="D289" s="126"/>
      <c r="E289" s="127"/>
      <c r="F289" s="127"/>
      <c r="G289" s="118"/>
    </row>
    <row r="290" spans="1:7" ht="12" customHeight="1" x14ac:dyDescent="0.25">
      <c r="A290" s="117"/>
      <c r="B290" s="156"/>
      <c r="C290" s="126"/>
      <c r="D290" s="126"/>
      <c r="E290" s="127"/>
      <c r="F290" s="127"/>
      <c r="G290" s="118"/>
    </row>
    <row r="292" spans="1:7" x14ac:dyDescent="0.25">
      <c r="A292" s="107" t="s">
        <v>342</v>
      </c>
    </row>
    <row r="293" spans="1:7" ht="40.5" customHeight="1" x14ac:dyDescent="0.25">
      <c r="A293" s="240" t="s">
        <v>0</v>
      </c>
      <c r="B293" s="241"/>
      <c r="C293" s="86" t="s">
        <v>259</v>
      </c>
      <c r="D293" s="87" t="s">
        <v>260</v>
      </c>
      <c r="E293" s="88" t="s">
        <v>334</v>
      </c>
      <c r="F293" s="89" t="s">
        <v>335</v>
      </c>
      <c r="G293" s="90" t="s">
        <v>1</v>
      </c>
    </row>
    <row r="294" spans="1:7" ht="7.4" customHeight="1" x14ac:dyDescent="0.25">
      <c r="A294" s="122"/>
      <c r="B294" s="122"/>
      <c r="C294" s="122"/>
      <c r="D294" s="123"/>
      <c r="E294" s="123"/>
      <c r="F294" s="123"/>
    </row>
    <row r="295" spans="1:7" x14ac:dyDescent="0.25">
      <c r="A295" s="122"/>
      <c r="B295" s="122" t="s">
        <v>2</v>
      </c>
      <c r="C295" s="124">
        <f>SUM(C297:C315)</f>
        <v>49127</v>
      </c>
      <c r="D295" s="124">
        <f>SUM(D297:D315)</f>
        <v>21059</v>
      </c>
      <c r="E295" s="124">
        <v>1389</v>
      </c>
      <c r="F295" s="124">
        <v>2121</v>
      </c>
      <c r="G295" s="109" t="s">
        <v>3</v>
      </c>
    </row>
    <row r="296" spans="1:7" ht="10.4" customHeight="1" x14ac:dyDescent="0.25">
      <c r="A296" s="122"/>
      <c r="B296" s="122"/>
      <c r="C296" s="122"/>
      <c r="D296" s="124"/>
      <c r="E296" s="124"/>
      <c r="F296" s="124"/>
      <c r="G296" s="125"/>
    </row>
    <row r="297" spans="1:7" x14ac:dyDescent="0.25">
      <c r="A297" s="108" t="s">
        <v>4</v>
      </c>
      <c r="B297" s="151" t="s">
        <v>5</v>
      </c>
      <c r="C297" s="126">
        <v>1789</v>
      </c>
      <c r="D297" s="126">
        <v>330</v>
      </c>
      <c r="E297" s="127">
        <v>1430</v>
      </c>
      <c r="F297" s="127">
        <v>2226</v>
      </c>
      <c r="G297" s="109" t="s">
        <v>6</v>
      </c>
    </row>
    <row r="298" spans="1:7" x14ac:dyDescent="0.25">
      <c r="A298" s="108" t="s">
        <v>7</v>
      </c>
      <c r="B298" s="152" t="s">
        <v>8</v>
      </c>
      <c r="C298" s="126">
        <v>843</v>
      </c>
      <c r="D298" s="126">
        <v>44</v>
      </c>
      <c r="E298" s="127">
        <v>1655</v>
      </c>
      <c r="F298" s="127">
        <v>2652</v>
      </c>
      <c r="G298" s="110" t="s">
        <v>9</v>
      </c>
    </row>
    <row r="299" spans="1:7" x14ac:dyDescent="0.25">
      <c r="A299" s="108" t="s">
        <v>10</v>
      </c>
      <c r="B299" s="152" t="s">
        <v>11</v>
      </c>
      <c r="C299" s="126">
        <v>13718</v>
      </c>
      <c r="D299" s="126">
        <v>4899</v>
      </c>
      <c r="E299" s="127">
        <v>1223</v>
      </c>
      <c r="F299" s="127">
        <v>1842</v>
      </c>
      <c r="G299" s="110" t="s">
        <v>12</v>
      </c>
    </row>
    <row r="300" spans="1:7" ht="34.5" x14ac:dyDescent="0.25">
      <c r="A300" s="111" t="s">
        <v>13</v>
      </c>
      <c r="B300" s="153" t="s">
        <v>14</v>
      </c>
      <c r="C300" s="128">
        <v>694</v>
      </c>
      <c r="D300" s="128">
        <v>143</v>
      </c>
      <c r="E300" s="129">
        <v>1988</v>
      </c>
      <c r="F300" s="129">
        <v>3117</v>
      </c>
      <c r="G300" s="112" t="s">
        <v>15</v>
      </c>
    </row>
    <row r="301" spans="1:7" ht="46" x14ac:dyDescent="0.25">
      <c r="A301" s="111" t="s">
        <v>16</v>
      </c>
      <c r="B301" s="153" t="s">
        <v>17</v>
      </c>
      <c r="C301" s="128">
        <v>788</v>
      </c>
      <c r="D301" s="128">
        <v>119</v>
      </c>
      <c r="E301" s="129">
        <v>1331</v>
      </c>
      <c r="F301" s="129">
        <v>2073</v>
      </c>
      <c r="G301" s="112" t="s">
        <v>18</v>
      </c>
    </row>
    <row r="302" spans="1:7" x14ac:dyDescent="0.25">
      <c r="A302" s="113" t="s">
        <v>19</v>
      </c>
      <c r="B302" s="152" t="s">
        <v>20</v>
      </c>
      <c r="C302" s="126">
        <v>2219</v>
      </c>
      <c r="D302" s="126">
        <v>215</v>
      </c>
      <c r="E302" s="127">
        <v>1103</v>
      </c>
      <c r="F302" s="127">
        <v>1712</v>
      </c>
      <c r="G302" s="110" t="s">
        <v>21</v>
      </c>
    </row>
    <row r="303" spans="1:7" ht="24.65" customHeight="1" x14ac:dyDescent="0.25">
      <c r="A303" s="111" t="s">
        <v>22</v>
      </c>
      <c r="B303" s="153" t="s">
        <v>23</v>
      </c>
      <c r="C303" s="128">
        <v>9350</v>
      </c>
      <c r="D303" s="128">
        <v>4638</v>
      </c>
      <c r="E303" s="129">
        <v>1181</v>
      </c>
      <c r="F303" s="129">
        <v>1841</v>
      </c>
      <c r="G303" s="112" t="s">
        <v>24</v>
      </c>
    </row>
    <row r="304" spans="1:7" x14ac:dyDescent="0.25">
      <c r="A304" s="113" t="s">
        <v>25</v>
      </c>
      <c r="B304" s="152" t="s">
        <v>26</v>
      </c>
      <c r="C304" s="126">
        <v>1671</v>
      </c>
      <c r="D304" s="126">
        <v>228</v>
      </c>
      <c r="E304" s="127">
        <v>1166</v>
      </c>
      <c r="F304" s="127">
        <v>1820</v>
      </c>
      <c r="G304" s="110" t="s">
        <v>27</v>
      </c>
    </row>
    <row r="305" spans="1:7" ht="46" x14ac:dyDescent="0.25">
      <c r="A305" s="111" t="s">
        <v>28</v>
      </c>
      <c r="B305" s="153" t="s">
        <v>29</v>
      </c>
      <c r="C305" s="128">
        <v>2615</v>
      </c>
      <c r="D305" s="128">
        <v>1255</v>
      </c>
      <c r="E305" s="129">
        <v>1059</v>
      </c>
      <c r="F305" s="129">
        <v>1633</v>
      </c>
      <c r="G305" s="112" t="s">
        <v>30</v>
      </c>
    </row>
    <row r="306" spans="1:7" x14ac:dyDescent="0.25">
      <c r="A306" s="113" t="s">
        <v>31</v>
      </c>
      <c r="B306" s="152" t="s">
        <v>32</v>
      </c>
      <c r="C306" s="126">
        <v>573</v>
      </c>
      <c r="D306" s="126">
        <v>150</v>
      </c>
      <c r="E306" s="127">
        <v>1388</v>
      </c>
      <c r="F306" s="127">
        <v>2188</v>
      </c>
      <c r="G306" s="110" t="s">
        <v>33</v>
      </c>
    </row>
    <row r="307" spans="1:7" ht="23" x14ac:dyDescent="0.25">
      <c r="A307" s="111" t="s">
        <v>34</v>
      </c>
      <c r="B307" s="153" t="s">
        <v>35</v>
      </c>
      <c r="C307" s="128">
        <v>567</v>
      </c>
      <c r="D307" s="128">
        <v>386</v>
      </c>
      <c r="E307" s="129">
        <v>1574</v>
      </c>
      <c r="F307" s="129">
        <v>2447</v>
      </c>
      <c r="G307" s="112" t="s">
        <v>36</v>
      </c>
    </row>
    <row r="308" spans="1:7" x14ac:dyDescent="0.25">
      <c r="A308" s="113" t="s">
        <v>37</v>
      </c>
      <c r="B308" s="152" t="s">
        <v>38</v>
      </c>
      <c r="C308" s="126">
        <v>97</v>
      </c>
      <c r="D308" s="126">
        <v>44</v>
      </c>
      <c r="E308" s="127">
        <v>1202</v>
      </c>
      <c r="F308" s="127">
        <v>1946</v>
      </c>
      <c r="G308" s="110" t="s">
        <v>39</v>
      </c>
    </row>
    <row r="309" spans="1:7" ht="23" x14ac:dyDescent="0.25">
      <c r="A309" s="111" t="s">
        <v>40</v>
      </c>
      <c r="B309" s="153" t="s">
        <v>41</v>
      </c>
      <c r="C309" s="128">
        <v>620</v>
      </c>
      <c r="D309" s="128">
        <v>288</v>
      </c>
      <c r="E309" s="129">
        <v>1913</v>
      </c>
      <c r="F309" s="129">
        <v>3040</v>
      </c>
      <c r="G309" s="112" t="s">
        <v>42</v>
      </c>
    </row>
    <row r="310" spans="1:7" ht="23" x14ac:dyDescent="0.25">
      <c r="A310" s="111" t="s">
        <v>43</v>
      </c>
      <c r="B310" s="153" t="s">
        <v>44</v>
      </c>
      <c r="C310" s="128">
        <v>656</v>
      </c>
      <c r="D310" s="128">
        <v>215</v>
      </c>
      <c r="E310" s="129">
        <v>1219</v>
      </c>
      <c r="F310" s="129">
        <v>1891</v>
      </c>
      <c r="G310" s="112" t="s">
        <v>45</v>
      </c>
    </row>
    <row r="311" spans="1:7" ht="23" x14ac:dyDescent="0.25">
      <c r="A311" s="111" t="s">
        <v>46</v>
      </c>
      <c r="B311" s="153" t="s">
        <v>47</v>
      </c>
      <c r="C311" s="128">
        <v>3020</v>
      </c>
      <c r="D311" s="128">
        <v>1269</v>
      </c>
      <c r="E311" s="129">
        <v>1960</v>
      </c>
      <c r="F311" s="129">
        <v>2926</v>
      </c>
      <c r="G311" s="112" t="s">
        <v>48</v>
      </c>
    </row>
    <row r="312" spans="1:7" x14ac:dyDescent="0.25">
      <c r="A312" s="113" t="s">
        <v>49</v>
      </c>
      <c r="B312" s="154" t="s">
        <v>50</v>
      </c>
      <c r="C312" s="126">
        <v>4551</v>
      </c>
      <c r="D312" s="126">
        <v>3235</v>
      </c>
      <c r="E312" s="127">
        <v>1505</v>
      </c>
      <c r="F312" s="127">
        <v>2221</v>
      </c>
      <c r="G312" s="114" t="s">
        <v>51</v>
      </c>
    </row>
    <row r="313" spans="1:7" ht="23" x14ac:dyDescent="0.25">
      <c r="A313" s="115" t="s">
        <v>52</v>
      </c>
      <c r="B313" s="155" t="s">
        <v>53</v>
      </c>
      <c r="C313" s="128">
        <v>3560</v>
      </c>
      <c r="D313" s="128">
        <v>2493</v>
      </c>
      <c r="E313" s="129">
        <v>1812</v>
      </c>
      <c r="F313" s="129">
        <v>2838</v>
      </c>
      <c r="G313" s="116" t="s">
        <v>54</v>
      </c>
    </row>
    <row r="314" spans="1:7" x14ac:dyDescent="0.25">
      <c r="A314" s="115" t="s">
        <v>55</v>
      </c>
      <c r="B314" s="155" t="s">
        <v>56</v>
      </c>
      <c r="C314" s="126">
        <v>998</v>
      </c>
      <c r="D314" s="126">
        <v>737</v>
      </c>
      <c r="E314" s="127">
        <v>1059</v>
      </c>
      <c r="F314" s="127">
        <v>1657</v>
      </c>
      <c r="G314" s="116" t="s">
        <v>57</v>
      </c>
    </row>
    <row r="315" spans="1:7" ht="13.4" customHeight="1" x14ac:dyDescent="0.25">
      <c r="A315" s="117" t="s">
        <v>58</v>
      </c>
      <c r="B315" s="156" t="s">
        <v>59</v>
      </c>
      <c r="C315" s="126">
        <v>798</v>
      </c>
      <c r="D315" s="126">
        <v>371</v>
      </c>
      <c r="E315" s="127">
        <v>1223</v>
      </c>
      <c r="F315" s="127">
        <v>1837</v>
      </c>
      <c r="G315" s="118" t="s">
        <v>60</v>
      </c>
    </row>
    <row r="316" spans="1:7" ht="13.4" customHeight="1" x14ac:dyDescent="0.25">
      <c r="A316" s="117"/>
      <c r="B316" s="156"/>
      <c r="C316" s="126"/>
      <c r="D316" s="126"/>
      <c r="E316" s="127"/>
      <c r="F316" s="127"/>
      <c r="G316" s="118"/>
    </row>
    <row r="317" spans="1:7" ht="13.4" customHeight="1" x14ac:dyDescent="0.25">
      <c r="A317" s="117"/>
      <c r="B317" s="156"/>
      <c r="C317" s="126"/>
      <c r="D317" s="126"/>
      <c r="E317" s="127"/>
      <c r="F317" s="127"/>
      <c r="G317" s="118"/>
    </row>
    <row r="318" spans="1:7" ht="13.4" customHeight="1" x14ac:dyDescent="0.25">
      <c r="A318" s="117"/>
      <c r="B318" s="156"/>
      <c r="C318" s="126"/>
      <c r="D318" s="126"/>
      <c r="E318" s="127"/>
      <c r="F318" s="127"/>
      <c r="G318" s="118"/>
    </row>
    <row r="319" spans="1:7" ht="13.4" customHeight="1" x14ac:dyDescent="0.25">
      <c r="A319" s="117"/>
      <c r="B319" s="156"/>
      <c r="C319" s="126"/>
      <c r="D319" s="126"/>
      <c r="E319" s="127"/>
      <c r="F319" s="127"/>
      <c r="G319" s="118"/>
    </row>
    <row r="320" spans="1:7" ht="13.4" customHeight="1" x14ac:dyDescent="0.25">
      <c r="A320" s="117"/>
      <c r="B320" s="156"/>
      <c r="C320" s="126"/>
      <c r="D320" s="126"/>
      <c r="E320" s="127"/>
      <c r="F320" s="127"/>
      <c r="G320" s="118"/>
    </row>
    <row r="321" spans="1:7" ht="13.4" customHeight="1" x14ac:dyDescent="0.25">
      <c r="A321" s="117"/>
      <c r="B321" s="156"/>
      <c r="C321" s="126"/>
      <c r="D321" s="126"/>
      <c r="E321" s="127"/>
      <c r="F321" s="127"/>
      <c r="G321" s="118"/>
    </row>
    <row r="322" spans="1:7" ht="13.4" customHeight="1" x14ac:dyDescent="0.25">
      <c r="A322" s="117"/>
      <c r="B322" s="156"/>
      <c r="C322" s="126"/>
      <c r="D322" s="126"/>
      <c r="E322" s="127"/>
      <c r="F322" s="127"/>
      <c r="G322" s="118"/>
    </row>
    <row r="323" spans="1:7" ht="13.4" customHeight="1" x14ac:dyDescent="0.25">
      <c r="A323" s="117"/>
      <c r="B323" s="156"/>
      <c r="C323" s="126"/>
      <c r="D323" s="126"/>
      <c r="E323" s="127"/>
      <c r="F323" s="127"/>
      <c r="G323" s="118"/>
    </row>
    <row r="324" spans="1:7" ht="13.4" customHeight="1" x14ac:dyDescent="0.25">
      <c r="A324" s="117"/>
      <c r="B324" s="156"/>
      <c r="C324" s="126"/>
      <c r="D324" s="126"/>
      <c r="E324" s="127"/>
      <c r="F324" s="127"/>
      <c r="G324" s="118"/>
    </row>
    <row r="325" spans="1:7" ht="13.4" customHeight="1" x14ac:dyDescent="0.25">
      <c r="A325" s="117"/>
      <c r="B325" s="156"/>
      <c r="C325" s="126"/>
      <c r="D325" s="126"/>
      <c r="E325" s="127"/>
      <c r="F325" s="127"/>
      <c r="G325" s="118"/>
    </row>
    <row r="326" spans="1:7" ht="13.4" customHeight="1" x14ac:dyDescent="0.25">
      <c r="A326" s="117"/>
      <c r="B326" s="156"/>
      <c r="C326" s="126"/>
      <c r="D326" s="126"/>
      <c r="E326" s="127"/>
      <c r="F326" s="127"/>
      <c r="G326" s="118"/>
    </row>
    <row r="327" spans="1:7" ht="13.4" customHeight="1" x14ac:dyDescent="0.25">
      <c r="A327" s="117"/>
      <c r="B327" s="156"/>
      <c r="C327" s="126"/>
      <c r="D327" s="126"/>
      <c r="E327" s="127"/>
      <c r="F327" s="127"/>
      <c r="G327" s="118"/>
    </row>
    <row r="328" spans="1:7" ht="13.4" customHeight="1" x14ac:dyDescent="0.25">
      <c r="A328" s="117"/>
      <c r="B328" s="156"/>
      <c r="C328" s="126"/>
      <c r="D328" s="126"/>
      <c r="E328" s="127"/>
      <c r="F328" s="127"/>
      <c r="G328" s="118"/>
    </row>
    <row r="329" spans="1:7" ht="13.4" customHeight="1" x14ac:dyDescent="0.25">
      <c r="A329" s="117"/>
      <c r="B329" s="156"/>
      <c r="C329" s="126"/>
      <c r="D329" s="126"/>
      <c r="E329" s="127"/>
      <c r="F329" s="127"/>
      <c r="G329" s="118"/>
    </row>
    <row r="330" spans="1:7" ht="13.4" customHeight="1" x14ac:dyDescent="0.25">
      <c r="A330" s="117"/>
      <c r="B330" s="156"/>
      <c r="C330" s="126"/>
      <c r="D330" s="126"/>
      <c r="E330" s="127"/>
      <c r="F330" s="127"/>
      <c r="G330" s="118"/>
    </row>
    <row r="331" spans="1:7" ht="13.4" customHeight="1" x14ac:dyDescent="0.25">
      <c r="A331" s="117"/>
      <c r="B331" s="156"/>
      <c r="C331" s="126"/>
      <c r="D331" s="126"/>
      <c r="E331" s="127"/>
      <c r="F331" s="127"/>
      <c r="G331" s="118"/>
    </row>
    <row r="332" spans="1:7" ht="13.4" customHeight="1" x14ac:dyDescent="0.25">
      <c r="A332" s="117"/>
      <c r="B332" s="156"/>
      <c r="C332" s="126"/>
      <c r="D332" s="126"/>
      <c r="E332" s="127"/>
      <c r="F332" s="127"/>
      <c r="G332" s="118"/>
    </row>
    <row r="333" spans="1:7" ht="13.4" customHeight="1" x14ac:dyDescent="0.25">
      <c r="A333" s="117"/>
      <c r="B333" s="156"/>
      <c r="C333" s="126"/>
      <c r="D333" s="126"/>
      <c r="E333" s="127"/>
      <c r="F333" s="127"/>
      <c r="G333" s="118"/>
    </row>
    <row r="334" spans="1:7" ht="13.4" customHeight="1" x14ac:dyDescent="0.25">
      <c r="A334" s="117"/>
      <c r="B334" s="156"/>
      <c r="C334" s="126"/>
      <c r="D334" s="126"/>
      <c r="E334" s="127"/>
      <c r="F334" s="127"/>
      <c r="G334" s="118"/>
    </row>
    <row r="335" spans="1:7" ht="13.4" customHeight="1" x14ac:dyDescent="0.25">
      <c r="A335" s="117"/>
      <c r="B335" s="156"/>
      <c r="C335" s="126"/>
      <c r="D335" s="126"/>
      <c r="E335" s="127"/>
      <c r="F335" s="127"/>
      <c r="G335" s="118"/>
    </row>
    <row r="336" spans="1:7" ht="13.4" customHeight="1" x14ac:dyDescent="0.25">
      <c r="A336" s="117"/>
      <c r="B336" s="156"/>
      <c r="C336" s="126"/>
      <c r="D336" s="126"/>
      <c r="E336" s="127"/>
      <c r="F336" s="127"/>
      <c r="G336" s="118"/>
    </row>
    <row r="337" spans="1:7" ht="13.4" customHeight="1" x14ac:dyDescent="0.25">
      <c r="A337" s="117"/>
      <c r="B337" s="156"/>
      <c r="C337" s="126"/>
      <c r="D337" s="126"/>
      <c r="E337" s="127"/>
      <c r="F337" s="127"/>
      <c r="G337" s="118"/>
    </row>
    <row r="338" spans="1:7" ht="13.4" customHeight="1" x14ac:dyDescent="0.25">
      <c r="A338" s="117"/>
      <c r="B338" s="156"/>
      <c r="C338" s="126"/>
      <c r="D338" s="126"/>
      <c r="E338" s="127"/>
      <c r="F338" s="127"/>
      <c r="G338" s="118"/>
    </row>
    <row r="339" spans="1:7" ht="13.4" customHeight="1" x14ac:dyDescent="0.25">
      <c r="A339" s="117"/>
      <c r="B339" s="156"/>
      <c r="C339" s="126"/>
      <c r="D339" s="126"/>
      <c r="E339" s="127"/>
      <c r="F339" s="127"/>
      <c r="G339" s="118"/>
    </row>
    <row r="340" spans="1:7" ht="13.4" customHeight="1" x14ac:dyDescent="0.25">
      <c r="A340" s="117"/>
      <c r="B340" s="156"/>
      <c r="C340" s="126"/>
      <c r="D340" s="126"/>
      <c r="E340" s="127"/>
      <c r="F340" s="127"/>
      <c r="G340" s="118"/>
    </row>
    <row r="341" spans="1:7" ht="13.4" customHeight="1" x14ac:dyDescent="0.25">
      <c r="A341" s="117"/>
      <c r="B341" s="156"/>
      <c r="C341" s="126"/>
      <c r="D341" s="126"/>
      <c r="E341" s="127"/>
      <c r="F341" s="127"/>
      <c r="G341" s="118"/>
    </row>
    <row r="342" spans="1:7" ht="13.4" customHeight="1" x14ac:dyDescent="0.25">
      <c r="A342" s="117"/>
      <c r="B342" s="156"/>
      <c r="C342" s="126"/>
      <c r="D342" s="126"/>
      <c r="E342" s="127"/>
      <c r="F342" s="127"/>
      <c r="G342" s="118"/>
    </row>
    <row r="343" spans="1:7" ht="13.4" customHeight="1" x14ac:dyDescent="0.25">
      <c r="A343" s="117"/>
      <c r="B343" s="156"/>
      <c r="C343" s="126"/>
      <c r="D343" s="126"/>
      <c r="E343" s="127"/>
      <c r="F343" s="127"/>
      <c r="G343" s="118"/>
    </row>
    <row r="344" spans="1:7" ht="13.4" customHeight="1" x14ac:dyDescent="0.25">
      <c r="A344" s="117"/>
      <c r="B344" s="156"/>
      <c r="C344" s="126"/>
      <c r="D344" s="126"/>
      <c r="E344" s="127"/>
      <c r="F344" s="127"/>
      <c r="G344" s="118"/>
    </row>
    <row r="345" spans="1:7" ht="13.4" customHeight="1" x14ac:dyDescent="0.25">
      <c r="A345" s="117"/>
      <c r="B345" s="156"/>
      <c r="C345" s="126"/>
      <c r="D345" s="126"/>
      <c r="E345" s="127"/>
      <c r="F345" s="127"/>
      <c r="G345" s="118"/>
    </row>
    <row r="346" spans="1:7" ht="13.4" customHeight="1" x14ac:dyDescent="0.25">
      <c r="A346" s="117"/>
      <c r="B346" s="156"/>
      <c r="C346" s="126"/>
      <c r="D346" s="126"/>
      <c r="E346" s="127"/>
      <c r="F346" s="127"/>
      <c r="G346" s="118"/>
    </row>
    <row r="347" spans="1:7" x14ac:dyDescent="0.25">
      <c r="A347" s="107" t="s">
        <v>343</v>
      </c>
    </row>
    <row r="348" spans="1:7" ht="40.5" customHeight="1" x14ac:dyDescent="0.25">
      <c r="A348" s="240" t="s">
        <v>0</v>
      </c>
      <c r="B348" s="241"/>
      <c r="C348" s="86" t="s">
        <v>259</v>
      </c>
      <c r="D348" s="87" t="s">
        <v>260</v>
      </c>
      <c r="E348" s="88" t="s">
        <v>334</v>
      </c>
      <c r="F348" s="89" t="s">
        <v>335</v>
      </c>
      <c r="G348" s="90" t="s">
        <v>1</v>
      </c>
    </row>
    <row r="349" spans="1:7" ht="10.75" customHeight="1" x14ac:dyDescent="0.25">
      <c r="A349" s="122"/>
      <c r="B349" s="122"/>
      <c r="C349" s="122"/>
      <c r="D349" s="123"/>
      <c r="E349" s="123"/>
      <c r="F349" s="123"/>
    </row>
    <row r="350" spans="1:7" x14ac:dyDescent="0.25">
      <c r="A350" s="122"/>
      <c r="B350" s="122" t="s">
        <v>2</v>
      </c>
      <c r="C350" s="124">
        <f>SUM(C352:C370)</f>
        <v>57240</v>
      </c>
      <c r="D350" s="124">
        <f>SUM(D352:D370)</f>
        <v>27757</v>
      </c>
      <c r="E350" s="124">
        <v>1637</v>
      </c>
      <c r="F350" s="124">
        <v>2571</v>
      </c>
      <c r="G350" s="109" t="s">
        <v>3</v>
      </c>
    </row>
    <row r="351" spans="1:7" ht="9.65" customHeight="1" x14ac:dyDescent="0.25">
      <c r="A351" s="122"/>
      <c r="B351" s="122"/>
      <c r="C351" s="122"/>
      <c r="D351" s="124"/>
      <c r="E351" s="124"/>
      <c r="F351" s="124"/>
      <c r="G351" s="125"/>
    </row>
    <row r="352" spans="1:7" x14ac:dyDescent="0.25">
      <c r="A352" s="108" t="s">
        <v>4</v>
      </c>
      <c r="B352" s="151" t="s">
        <v>5</v>
      </c>
      <c r="C352" s="126">
        <v>776</v>
      </c>
      <c r="D352" s="126">
        <v>240</v>
      </c>
      <c r="E352" s="127">
        <v>1199</v>
      </c>
      <c r="F352" s="127">
        <v>1859</v>
      </c>
      <c r="G352" s="109" t="s">
        <v>6</v>
      </c>
    </row>
    <row r="353" spans="1:7" x14ac:dyDescent="0.25">
      <c r="A353" s="108" t="s">
        <v>7</v>
      </c>
      <c r="B353" s="152" t="s">
        <v>8</v>
      </c>
      <c r="C353" s="126">
        <v>61</v>
      </c>
      <c r="D353" s="126">
        <v>3</v>
      </c>
      <c r="E353" s="127" t="s">
        <v>367</v>
      </c>
      <c r="F353" s="127" t="s">
        <v>367</v>
      </c>
      <c r="G353" s="110" t="s">
        <v>9</v>
      </c>
    </row>
    <row r="354" spans="1:7" x14ac:dyDescent="0.25">
      <c r="A354" s="108" t="s">
        <v>10</v>
      </c>
      <c r="B354" s="152" t="s">
        <v>11</v>
      </c>
      <c r="C354" s="126">
        <v>7257</v>
      </c>
      <c r="D354" s="126">
        <v>2269</v>
      </c>
      <c r="E354" s="127">
        <v>1356</v>
      </c>
      <c r="F354" s="127">
        <v>2101</v>
      </c>
      <c r="G354" s="110" t="s">
        <v>12</v>
      </c>
    </row>
    <row r="355" spans="1:7" ht="34.5" x14ac:dyDescent="0.25">
      <c r="A355" s="111" t="s">
        <v>13</v>
      </c>
      <c r="B355" s="153" t="s">
        <v>14</v>
      </c>
      <c r="C355" s="128">
        <v>2225</v>
      </c>
      <c r="D355" s="128">
        <v>603</v>
      </c>
      <c r="E355" s="129">
        <v>2293</v>
      </c>
      <c r="F355" s="129">
        <v>3735</v>
      </c>
      <c r="G355" s="112" t="s">
        <v>15</v>
      </c>
    </row>
    <row r="356" spans="1:7" ht="46" x14ac:dyDescent="0.25">
      <c r="A356" s="111" t="s">
        <v>16</v>
      </c>
      <c r="B356" s="153" t="s">
        <v>17</v>
      </c>
      <c r="C356" s="128">
        <v>1120</v>
      </c>
      <c r="D356" s="128">
        <v>191</v>
      </c>
      <c r="E356" s="129">
        <v>1476</v>
      </c>
      <c r="F356" s="129">
        <v>2329</v>
      </c>
      <c r="G356" s="112" t="s">
        <v>18</v>
      </c>
    </row>
    <row r="357" spans="1:7" x14ac:dyDescent="0.25">
      <c r="A357" s="113" t="s">
        <v>19</v>
      </c>
      <c r="B357" s="152" t="s">
        <v>20</v>
      </c>
      <c r="C357" s="126">
        <v>2574</v>
      </c>
      <c r="D357" s="126">
        <v>251</v>
      </c>
      <c r="E357" s="127">
        <v>1212</v>
      </c>
      <c r="F357" s="127">
        <v>1866</v>
      </c>
      <c r="G357" s="110" t="s">
        <v>21</v>
      </c>
    </row>
    <row r="358" spans="1:7" ht="24" customHeight="1" x14ac:dyDescent="0.25">
      <c r="A358" s="111" t="s">
        <v>22</v>
      </c>
      <c r="B358" s="153" t="s">
        <v>23</v>
      </c>
      <c r="C358" s="128">
        <v>10755</v>
      </c>
      <c r="D358" s="128">
        <v>5918</v>
      </c>
      <c r="E358" s="129">
        <v>1240</v>
      </c>
      <c r="F358" s="129">
        <v>1946</v>
      </c>
      <c r="G358" s="112" t="s">
        <v>24</v>
      </c>
    </row>
    <row r="359" spans="1:7" x14ac:dyDescent="0.25">
      <c r="A359" s="113" t="s">
        <v>25</v>
      </c>
      <c r="B359" s="152" t="s">
        <v>26</v>
      </c>
      <c r="C359" s="126">
        <v>2977</v>
      </c>
      <c r="D359" s="126">
        <v>654</v>
      </c>
      <c r="E359" s="127">
        <v>1959</v>
      </c>
      <c r="F359" s="127">
        <v>3084</v>
      </c>
      <c r="G359" s="110" t="s">
        <v>27</v>
      </c>
    </row>
    <row r="360" spans="1:7" ht="46" x14ac:dyDescent="0.25">
      <c r="A360" s="111" t="s">
        <v>28</v>
      </c>
      <c r="B360" s="153" t="s">
        <v>29</v>
      </c>
      <c r="C360" s="128">
        <v>4668</v>
      </c>
      <c r="D360" s="128">
        <v>2426</v>
      </c>
      <c r="E360" s="129">
        <v>1103</v>
      </c>
      <c r="F360" s="129">
        <v>1712</v>
      </c>
      <c r="G360" s="112" t="s">
        <v>30</v>
      </c>
    </row>
    <row r="361" spans="1:7" x14ac:dyDescent="0.25">
      <c r="A361" s="113" t="s">
        <v>31</v>
      </c>
      <c r="B361" s="152" t="s">
        <v>32</v>
      </c>
      <c r="C361" s="126">
        <v>2222</v>
      </c>
      <c r="D361" s="126">
        <v>753</v>
      </c>
      <c r="E361" s="127">
        <v>2323</v>
      </c>
      <c r="F361" s="127">
        <v>3656</v>
      </c>
      <c r="G361" s="110" t="s">
        <v>33</v>
      </c>
    </row>
    <row r="362" spans="1:7" ht="23" x14ac:dyDescent="0.25">
      <c r="A362" s="111" t="s">
        <v>34</v>
      </c>
      <c r="B362" s="153" t="s">
        <v>35</v>
      </c>
      <c r="C362" s="128">
        <v>1155</v>
      </c>
      <c r="D362" s="128">
        <v>818</v>
      </c>
      <c r="E362" s="129">
        <v>2099</v>
      </c>
      <c r="F362" s="129">
        <v>3302</v>
      </c>
      <c r="G362" s="112" t="s">
        <v>36</v>
      </c>
    </row>
    <row r="363" spans="1:7" x14ac:dyDescent="0.25">
      <c r="A363" s="113" t="s">
        <v>37</v>
      </c>
      <c r="B363" s="152" t="s">
        <v>38</v>
      </c>
      <c r="C363" s="126">
        <v>141</v>
      </c>
      <c r="D363" s="126">
        <v>52</v>
      </c>
      <c r="E363" s="127">
        <v>1336</v>
      </c>
      <c r="F363" s="127">
        <v>2089</v>
      </c>
      <c r="G363" s="110" t="s">
        <v>39</v>
      </c>
    </row>
    <row r="364" spans="1:7" ht="23" x14ac:dyDescent="0.25">
      <c r="A364" s="111" t="s">
        <v>40</v>
      </c>
      <c r="B364" s="153" t="s">
        <v>41</v>
      </c>
      <c r="C364" s="128">
        <v>1576</v>
      </c>
      <c r="D364" s="128">
        <v>754</v>
      </c>
      <c r="E364" s="129">
        <v>1646</v>
      </c>
      <c r="F364" s="129">
        <v>2560</v>
      </c>
      <c r="G364" s="112" t="s">
        <v>42</v>
      </c>
    </row>
    <row r="365" spans="1:7" ht="23" x14ac:dyDescent="0.25">
      <c r="A365" s="111" t="s">
        <v>43</v>
      </c>
      <c r="B365" s="153" t="s">
        <v>44</v>
      </c>
      <c r="C365" s="128">
        <v>1003</v>
      </c>
      <c r="D365" s="128">
        <v>333</v>
      </c>
      <c r="E365" s="129">
        <v>1397</v>
      </c>
      <c r="F365" s="129">
        <v>2191</v>
      </c>
      <c r="G365" s="112" t="s">
        <v>45</v>
      </c>
    </row>
    <row r="366" spans="1:7" ht="23" x14ac:dyDescent="0.25">
      <c r="A366" s="111" t="s">
        <v>46</v>
      </c>
      <c r="B366" s="153" t="s">
        <v>47</v>
      </c>
      <c r="C366" s="128">
        <v>5124</v>
      </c>
      <c r="D366" s="128">
        <v>2644</v>
      </c>
      <c r="E366" s="129">
        <v>1925</v>
      </c>
      <c r="F366" s="129">
        <v>3037</v>
      </c>
      <c r="G366" s="112" t="s">
        <v>48</v>
      </c>
    </row>
    <row r="367" spans="1:7" x14ac:dyDescent="0.25">
      <c r="A367" s="113" t="s">
        <v>49</v>
      </c>
      <c r="B367" s="154" t="s">
        <v>50</v>
      </c>
      <c r="C367" s="126">
        <v>5335</v>
      </c>
      <c r="D367" s="126">
        <v>4106</v>
      </c>
      <c r="E367" s="127">
        <v>1481</v>
      </c>
      <c r="F367" s="127">
        <v>2320</v>
      </c>
      <c r="G367" s="114" t="s">
        <v>51</v>
      </c>
    </row>
    <row r="368" spans="1:7" ht="23" x14ac:dyDescent="0.25">
      <c r="A368" s="115" t="s">
        <v>52</v>
      </c>
      <c r="B368" s="155" t="s">
        <v>53</v>
      </c>
      <c r="C368" s="128">
        <v>5916</v>
      </c>
      <c r="D368" s="128">
        <v>4304</v>
      </c>
      <c r="E368" s="129">
        <v>1942</v>
      </c>
      <c r="F368" s="129">
        <v>3029</v>
      </c>
      <c r="G368" s="116" t="s">
        <v>54</v>
      </c>
    </row>
    <row r="369" spans="1:7" x14ac:dyDescent="0.25">
      <c r="A369" s="115" t="s">
        <v>55</v>
      </c>
      <c r="B369" s="155" t="s">
        <v>56</v>
      </c>
      <c r="C369" s="126">
        <v>1208</v>
      </c>
      <c r="D369" s="126">
        <v>715</v>
      </c>
      <c r="E369" s="127">
        <v>1264</v>
      </c>
      <c r="F369" s="127">
        <v>1998</v>
      </c>
      <c r="G369" s="116" t="s">
        <v>57</v>
      </c>
    </row>
    <row r="370" spans="1:7" ht="11.5" customHeight="1" x14ac:dyDescent="0.25">
      <c r="A370" s="117" t="s">
        <v>58</v>
      </c>
      <c r="B370" s="156" t="s">
        <v>59</v>
      </c>
      <c r="C370" s="126">
        <v>1147</v>
      </c>
      <c r="D370" s="126">
        <v>723</v>
      </c>
      <c r="E370" s="127">
        <v>1489</v>
      </c>
      <c r="F370" s="127">
        <v>2293</v>
      </c>
      <c r="G370" s="118" t="s">
        <v>60</v>
      </c>
    </row>
    <row r="371" spans="1:7" ht="11.5" customHeight="1" x14ac:dyDescent="0.25">
      <c r="A371" s="117"/>
      <c r="B371" s="156"/>
      <c r="C371" s="126"/>
      <c r="D371" s="126"/>
      <c r="E371" s="127"/>
      <c r="F371" s="127"/>
      <c r="G371" s="118"/>
    </row>
    <row r="372" spans="1:7" ht="11.5" customHeight="1" x14ac:dyDescent="0.25">
      <c r="A372" s="117"/>
      <c r="B372" s="156"/>
      <c r="C372" s="126"/>
      <c r="D372" s="126"/>
      <c r="E372" s="127"/>
      <c r="F372" s="127"/>
      <c r="G372" s="118"/>
    </row>
    <row r="373" spans="1:7" ht="11.5" customHeight="1" x14ac:dyDescent="0.25">
      <c r="A373" s="117"/>
      <c r="B373" s="156"/>
      <c r="C373" s="126"/>
      <c r="D373" s="126"/>
      <c r="E373" s="127"/>
      <c r="F373" s="127"/>
      <c r="G373" s="118"/>
    </row>
    <row r="374" spans="1:7" ht="11.5" customHeight="1" x14ac:dyDescent="0.25">
      <c r="A374" s="117"/>
      <c r="B374" s="156"/>
      <c r="C374" s="126"/>
      <c r="D374" s="126"/>
      <c r="E374" s="127"/>
      <c r="F374" s="127"/>
      <c r="G374" s="118"/>
    </row>
    <row r="375" spans="1:7" ht="11.5" customHeight="1" x14ac:dyDescent="0.25">
      <c r="A375" s="117"/>
      <c r="B375" s="156"/>
      <c r="C375" s="126"/>
      <c r="D375" s="126"/>
      <c r="E375" s="127"/>
      <c r="F375" s="127"/>
      <c r="G375" s="118"/>
    </row>
    <row r="376" spans="1:7" ht="11.5" customHeight="1" x14ac:dyDescent="0.25">
      <c r="A376" s="117"/>
      <c r="B376" s="156"/>
      <c r="C376" s="126"/>
      <c r="D376" s="126"/>
      <c r="E376" s="127"/>
      <c r="F376" s="127"/>
      <c r="G376" s="118"/>
    </row>
    <row r="377" spans="1:7" ht="11.5" customHeight="1" x14ac:dyDescent="0.25">
      <c r="A377" s="117"/>
      <c r="B377" s="156"/>
      <c r="C377" s="126"/>
      <c r="D377" s="126"/>
      <c r="E377" s="127"/>
      <c r="F377" s="127"/>
      <c r="G377" s="118"/>
    </row>
    <row r="378" spans="1:7" ht="11.5" customHeight="1" x14ac:dyDescent="0.25">
      <c r="A378" s="117"/>
      <c r="B378" s="156"/>
      <c r="C378" s="126"/>
      <c r="D378" s="126"/>
      <c r="E378" s="127"/>
      <c r="F378" s="127"/>
      <c r="G378" s="118"/>
    </row>
    <row r="379" spans="1:7" ht="11.5" customHeight="1" x14ac:dyDescent="0.25">
      <c r="A379" s="117"/>
      <c r="B379" s="156"/>
      <c r="C379" s="126"/>
      <c r="D379" s="126"/>
      <c r="E379" s="127"/>
      <c r="F379" s="127"/>
      <c r="G379" s="118"/>
    </row>
    <row r="380" spans="1:7" ht="11.5" customHeight="1" x14ac:dyDescent="0.25">
      <c r="A380" s="117"/>
      <c r="B380" s="156"/>
      <c r="C380" s="126"/>
      <c r="D380" s="126"/>
      <c r="E380" s="127"/>
      <c r="F380" s="127"/>
      <c r="G380" s="118"/>
    </row>
    <row r="381" spans="1:7" ht="11.5" customHeight="1" x14ac:dyDescent="0.25">
      <c r="A381" s="117"/>
      <c r="B381" s="156"/>
      <c r="C381" s="126"/>
      <c r="D381" s="126"/>
      <c r="E381" s="127"/>
      <c r="F381" s="127"/>
      <c r="G381" s="118"/>
    </row>
    <row r="382" spans="1:7" ht="11.5" customHeight="1" x14ac:dyDescent="0.25">
      <c r="A382" s="117"/>
      <c r="B382" s="156"/>
      <c r="C382" s="126"/>
      <c r="D382" s="126"/>
      <c r="E382" s="127"/>
      <c r="F382" s="127"/>
      <c r="G382" s="118"/>
    </row>
    <row r="383" spans="1:7" ht="11.5" customHeight="1" x14ac:dyDescent="0.25">
      <c r="A383" s="117"/>
      <c r="B383" s="156"/>
      <c r="C383" s="126"/>
      <c r="D383" s="126"/>
      <c r="E383" s="127"/>
      <c r="F383" s="127"/>
      <c r="G383" s="118"/>
    </row>
    <row r="384" spans="1:7" ht="11.5" customHeight="1" x14ac:dyDescent="0.25">
      <c r="A384" s="117"/>
      <c r="B384" s="156"/>
      <c r="C384" s="126"/>
      <c r="D384" s="126"/>
      <c r="E384" s="127"/>
      <c r="F384" s="127"/>
      <c r="G384" s="118"/>
    </row>
    <row r="385" spans="1:7" ht="11.5" customHeight="1" x14ac:dyDescent="0.25">
      <c r="A385" s="117"/>
      <c r="B385" s="156"/>
      <c r="C385" s="126"/>
      <c r="D385" s="126"/>
      <c r="E385" s="127"/>
      <c r="F385" s="127"/>
      <c r="G385" s="118"/>
    </row>
    <row r="386" spans="1:7" ht="11.5" customHeight="1" x14ac:dyDescent="0.25">
      <c r="A386" s="117"/>
      <c r="B386" s="156"/>
      <c r="C386" s="126"/>
      <c r="D386" s="126"/>
      <c r="E386" s="127"/>
      <c r="F386" s="127"/>
      <c r="G386" s="118"/>
    </row>
    <row r="387" spans="1:7" ht="11.5" customHeight="1" x14ac:dyDescent="0.25">
      <c r="A387" s="117"/>
      <c r="B387" s="156"/>
      <c r="C387" s="126"/>
      <c r="D387" s="126"/>
      <c r="E387" s="127"/>
      <c r="F387" s="127"/>
      <c r="G387" s="118"/>
    </row>
    <row r="388" spans="1:7" ht="11.5" customHeight="1" x14ac:dyDescent="0.25">
      <c r="A388" s="117"/>
      <c r="B388" s="156"/>
      <c r="C388" s="126"/>
      <c r="D388" s="126"/>
      <c r="E388" s="127"/>
      <c r="F388" s="127"/>
      <c r="G388" s="118"/>
    </row>
    <row r="389" spans="1:7" ht="11.5" customHeight="1" x14ac:dyDescent="0.25">
      <c r="A389" s="117"/>
      <c r="B389" s="156"/>
      <c r="C389" s="126"/>
      <c r="D389" s="126"/>
      <c r="E389" s="127"/>
      <c r="F389" s="127"/>
      <c r="G389" s="118"/>
    </row>
    <row r="390" spans="1:7" ht="11.5" customHeight="1" x14ac:dyDescent="0.25">
      <c r="A390" s="117"/>
      <c r="B390" s="156"/>
      <c r="C390" s="126"/>
      <c r="D390" s="126"/>
      <c r="E390" s="127"/>
      <c r="F390" s="127"/>
      <c r="G390" s="118"/>
    </row>
    <row r="391" spans="1:7" ht="11.5" customHeight="1" x14ac:dyDescent="0.25">
      <c r="A391" s="117"/>
      <c r="B391" s="156"/>
      <c r="C391" s="126"/>
      <c r="D391" s="126"/>
      <c r="E391" s="127"/>
      <c r="F391" s="127"/>
      <c r="G391" s="118"/>
    </row>
    <row r="392" spans="1:7" ht="11.5" customHeight="1" x14ac:dyDescent="0.25">
      <c r="A392" s="117"/>
      <c r="B392" s="156"/>
      <c r="C392" s="126"/>
      <c r="D392" s="126"/>
      <c r="E392" s="127"/>
      <c r="F392" s="127"/>
      <c r="G392" s="118"/>
    </row>
    <row r="393" spans="1:7" ht="11.5" customHeight="1" x14ac:dyDescent="0.25">
      <c r="A393" s="117"/>
      <c r="B393" s="156"/>
      <c r="C393" s="126"/>
      <c r="D393" s="126"/>
      <c r="E393" s="127"/>
      <c r="F393" s="127"/>
      <c r="G393" s="118"/>
    </row>
    <row r="394" spans="1:7" ht="11.5" customHeight="1" x14ac:dyDescent="0.25">
      <c r="A394" s="117"/>
      <c r="B394" s="156"/>
      <c r="C394" s="126"/>
      <c r="D394" s="126"/>
      <c r="E394" s="127"/>
      <c r="F394" s="127"/>
      <c r="G394" s="118"/>
    </row>
    <row r="395" spans="1:7" ht="11.5" customHeight="1" x14ac:dyDescent="0.25">
      <c r="A395" s="117"/>
      <c r="B395" s="156"/>
      <c r="C395" s="126"/>
      <c r="D395" s="126"/>
      <c r="E395" s="127"/>
      <c r="F395" s="127"/>
      <c r="G395" s="118"/>
    </row>
    <row r="396" spans="1:7" ht="11.5" customHeight="1" x14ac:dyDescent="0.25">
      <c r="A396" s="117"/>
      <c r="B396" s="156"/>
      <c r="C396" s="126"/>
      <c r="D396" s="126"/>
      <c r="E396" s="127"/>
      <c r="F396" s="127"/>
      <c r="G396" s="118"/>
    </row>
    <row r="397" spans="1:7" ht="11.5" customHeight="1" x14ac:dyDescent="0.25">
      <c r="A397" s="117"/>
      <c r="B397" s="156"/>
      <c r="C397" s="126"/>
      <c r="D397" s="126"/>
      <c r="E397" s="127"/>
      <c r="F397" s="127"/>
      <c r="G397" s="118"/>
    </row>
    <row r="398" spans="1:7" ht="11.5" customHeight="1" x14ac:dyDescent="0.25">
      <c r="A398" s="117"/>
      <c r="B398" s="156"/>
      <c r="C398" s="126"/>
      <c r="D398" s="126"/>
      <c r="E398" s="127"/>
      <c r="F398" s="127"/>
      <c r="G398" s="118"/>
    </row>
    <row r="399" spans="1:7" ht="11.5" customHeight="1" x14ac:dyDescent="0.25">
      <c r="A399" s="117"/>
      <c r="B399" s="156"/>
      <c r="C399" s="126"/>
      <c r="D399" s="126"/>
      <c r="E399" s="127"/>
      <c r="F399" s="127"/>
      <c r="G399" s="118"/>
    </row>
    <row r="400" spans="1:7" ht="11.5" customHeight="1" x14ac:dyDescent="0.25">
      <c r="A400" s="117"/>
      <c r="B400" s="156"/>
      <c r="C400" s="126"/>
      <c r="D400" s="126"/>
      <c r="E400" s="127"/>
      <c r="F400" s="127"/>
      <c r="G400" s="118"/>
    </row>
    <row r="401" spans="1:7" ht="11.5" customHeight="1" x14ac:dyDescent="0.25">
      <c r="A401" s="117"/>
      <c r="B401" s="156"/>
      <c r="C401" s="126"/>
      <c r="D401" s="126"/>
      <c r="E401" s="127"/>
      <c r="F401" s="127"/>
      <c r="G401" s="118"/>
    </row>
    <row r="402" spans="1:7" ht="11.5" customHeight="1" x14ac:dyDescent="0.25">
      <c r="A402" s="117"/>
      <c r="B402" s="156"/>
      <c r="C402" s="126"/>
      <c r="D402" s="126"/>
      <c r="E402" s="127"/>
      <c r="F402" s="127"/>
      <c r="G402" s="118"/>
    </row>
    <row r="403" spans="1:7" ht="11.5" customHeight="1" x14ac:dyDescent="0.25">
      <c r="A403" s="117"/>
      <c r="B403" s="156"/>
      <c r="C403" s="126"/>
      <c r="D403" s="126"/>
      <c r="E403" s="127"/>
      <c r="F403" s="127"/>
      <c r="G403" s="118"/>
    </row>
    <row r="404" spans="1:7" ht="11.5" customHeight="1" x14ac:dyDescent="0.25">
      <c r="A404" s="117"/>
      <c r="B404" s="156"/>
      <c r="C404" s="126"/>
      <c r="D404" s="126"/>
      <c r="E404" s="127"/>
      <c r="F404" s="127"/>
      <c r="G404" s="118"/>
    </row>
    <row r="405" spans="1:7" ht="11.5" customHeight="1" x14ac:dyDescent="0.25">
      <c r="A405" s="117"/>
      <c r="B405" s="156"/>
      <c r="C405" s="126"/>
      <c r="D405" s="126"/>
      <c r="E405" s="127"/>
      <c r="F405" s="127"/>
      <c r="G405" s="118"/>
    </row>
    <row r="407" spans="1:7" x14ac:dyDescent="0.25">
      <c r="A407" s="107" t="s">
        <v>366</v>
      </c>
    </row>
    <row r="408" spans="1:7" ht="40.5" customHeight="1" x14ac:dyDescent="0.25">
      <c r="A408" s="240" t="s">
        <v>0</v>
      </c>
      <c r="B408" s="241"/>
      <c r="C408" s="86" t="s">
        <v>259</v>
      </c>
      <c r="D408" s="87" t="s">
        <v>260</v>
      </c>
      <c r="E408" s="88" t="s">
        <v>334</v>
      </c>
      <c r="F408" s="89" t="s">
        <v>335</v>
      </c>
      <c r="G408" s="90" t="s">
        <v>1</v>
      </c>
    </row>
    <row r="409" spans="1:7" ht="10.75" customHeight="1" x14ac:dyDescent="0.25">
      <c r="A409" s="122"/>
      <c r="B409" s="122"/>
      <c r="C409" s="122"/>
      <c r="D409" s="123"/>
      <c r="E409" s="123"/>
      <c r="F409" s="123"/>
    </row>
    <row r="410" spans="1:7" x14ac:dyDescent="0.25">
      <c r="A410" s="122"/>
      <c r="B410" s="122" t="s">
        <v>2</v>
      </c>
      <c r="C410" s="124">
        <f>SUM(C412:C430)</f>
        <v>22779</v>
      </c>
      <c r="D410" s="124">
        <f>SUM(D412:D430)</f>
        <v>9844</v>
      </c>
      <c r="E410" s="124">
        <v>1433</v>
      </c>
      <c r="F410" s="124">
        <v>2234</v>
      </c>
      <c r="G410" s="109" t="s">
        <v>3</v>
      </c>
    </row>
    <row r="411" spans="1:7" ht="9" customHeight="1" x14ac:dyDescent="0.25">
      <c r="A411" s="122"/>
      <c r="B411" s="122"/>
      <c r="C411" s="122"/>
      <c r="D411" s="124"/>
      <c r="E411" s="124"/>
      <c r="F411" s="124"/>
      <c r="G411" s="125"/>
    </row>
    <row r="412" spans="1:7" x14ac:dyDescent="0.25">
      <c r="A412" s="108" t="s">
        <v>4</v>
      </c>
      <c r="B412" s="151" t="s">
        <v>5</v>
      </c>
      <c r="C412" s="126">
        <v>531</v>
      </c>
      <c r="D412" s="126">
        <v>206</v>
      </c>
      <c r="E412" s="127">
        <v>1172</v>
      </c>
      <c r="F412" s="127">
        <v>1790</v>
      </c>
      <c r="G412" s="109" t="s">
        <v>6</v>
      </c>
    </row>
    <row r="413" spans="1:7" x14ac:dyDescent="0.25">
      <c r="A413" s="108" t="s">
        <v>7</v>
      </c>
      <c r="B413" s="152" t="s">
        <v>8</v>
      </c>
      <c r="C413" s="126">
        <v>76</v>
      </c>
      <c r="D413" s="126">
        <v>10</v>
      </c>
      <c r="E413" s="127">
        <v>1554</v>
      </c>
      <c r="F413" s="127">
        <v>2406</v>
      </c>
      <c r="G413" s="110" t="s">
        <v>9</v>
      </c>
    </row>
    <row r="414" spans="1:7" x14ac:dyDescent="0.25">
      <c r="A414" s="108" t="s">
        <v>10</v>
      </c>
      <c r="B414" s="152" t="s">
        <v>11</v>
      </c>
      <c r="C414" s="126">
        <v>4818</v>
      </c>
      <c r="D414" s="126">
        <v>1369</v>
      </c>
      <c r="E414" s="127">
        <v>1582</v>
      </c>
      <c r="F414" s="127">
        <v>2473</v>
      </c>
      <c r="G414" s="110" t="s">
        <v>12</v>
      </c>
    </row>
    <row r="415" spans="1:7" ht="34.5" x14ac:dyDescent="0.25">
      <c r="A415" s="111" t="s">
        <v>13</v>
      </c>
      <c r="B415" s="153" t="s">
        <v>14</v>
      </c>
      <c r="C415" s="128">
        <v>255</v>
      </c>
      <c r="D415" s="128">
        <v>40</v>
      </c>
      <c r="E415" s="129">
        <v>1930</v>
      </c>
      <c r="F415" s="129">
        <v>3011</v>
      </c>
      <c r="G415" s="112" t="s">
        <v>15</v>
      </c>
    </row>
    <row r="416" spans="1:7" ht="46" x14ac:dyDescent="0.25">
      <c r="A416" s="111" t="s">
        <v>16</v>
      </c>
      <c r="B416" s="153" t="s">
        <v>17</v>
      </c>
      <c r="C416" s="128">
        <v>267</v>
      </c>
      <c r="D416" s="128">
        <v>45</v>
      </c>
      <c r="E416" s="129">
        <v>1451</v>
      </c>
      <c r="F416" s="129">
        <v>2222</v>
      </c>
      <c r="G416" s="112" t="s">
        <v>18</v>
      </c>
    </row>
    <row r="417" spans="1:7" x14ac:dyDescent="0.25">
      <c r="A417" s="113" t="s">
        <v>19</v>
      </c>
      <c r="B417" s="152" t="s">
        <v>20</v>
      </c>
      <c r="C417" s="126">
        <v>1317</v>
      </c>
      <c r="D417" s="126">
        <v>123</v>
      </c>
      <c r="E417" s="127">
        <v>1645</v>
      </c>
      <c r="F417" s="127">
        <v>2528</v>
      </c>
      <c r="G417" s="110" t="s">
        <v>21</v>
      </c>
    </row>
    <row r="418" spans="1:7" ht="23.15" customHeight="1" x14ac:dyDescent="0.25">
      <c r="A418" s="111" t="s">
        <v>22</v>
      </c>
      <c r="B418" s="153" t="s">
        <v>23</v>
      </c>
      <c r="C418" s="128">
        <v>7058</v>
      </c>
      <c r="D418" s="128">
        <v>3053</v>
      </c>
      <c r="E418" s="129">
        <v>1214</v>
      </c>
      <c r="F418" s="129">
        <v>1889</v>
      </c>
      <c r="G418" s="112" t="s">
        <v>24</v>
      </c>
    </row>
    <row r="419" spans="1:7" x14ac:dyDescent="0.25">
      <c r="A419" s="113" t="s">
        <v>25</v>
      </c>
      <c r="B419" s="152" t="s">
        <v>26</v>
      </c>
      <c r="C419" s="126">
        <v>757</v>
      </c>
      <c r="D419" s="126">
        <v>160</v>
      </c>
      <c r="E419" s="127">
        <v>1143</v>
      </c>
      <c r="F419" s="127">
        <v>1785</v>
      </c>
      <c r="G419" s="110" t="s">
        <v>27</v>
      </c>
    </row>
    <row r="420" spans="1:7" ht="46" x14ac:dyDescent="0.25">
      <c r="A420" s="111" t="s">
        <v>28</v>
      </c>
      <c r="B420" s="153" t="s">
        <v>29</v>
      </c>
      <c r="C420" s="128">
        <v>953</v>
      </c>
      <c r="D420" s="128">
        <v>553</v>
      </c>
      <c r="E420" s="129">
        <v>1074</v>
      </c>
      <c r="F420" s="129">
        <v>1672</v>
      </c>
      <c r="G420" s="112" t="s">
        <v>30</v>
      </c>
    </row>
    <row r="421" spans="1:7" x14ac:dyDescent="0.25">
      <c r="A421" s="113" t="s">
        <v>31</v>
      </c>
      <c r="B421" s="152" t="s">
        <v>32</v>
      </c>
      <c r="C421" s="126">
        <v>243</v>
      </c>
      <c r="D421" s="126">
        <v>72</v>
      </c>
      <c r="E421" s="127">
        <v>1738</v>
      </c>
      <c r="F421" s="127">
        <v>2714</v>
      </c>
      <c r="G421" s="110" t="s">
        <v>33</v>
      </c>
    </row>
    <row r="422" spans="1:7" ht="23" x14ac:dyDescent="0.25">
      <c r="A422" s="111" t="s">
        <v>34</v>
      </c>
      <c r="B422" s="153" t="s">
        <v>35</v>
      </c>
      <c r="C422" s="128">
        <v>304</v>
      </c>
      <c r="D422" s="128">
        <v>205</v>
      </c>
      <c r="E422" s="129">
        <v>1963</v>
      </c>
      <c r="F422" s="129">
        <v>3042</v>
      </c>
      <c r="G422" s="112" t="s">
        <v>36</v>
      </c>
    </row>
    <row r="423" spans="1:7" x14ac:dyDescent="0.25">
      <c r="A423" s="113" t="s">
        <v>37</v>
      </c>
      <c r="B423" s="152" t="s">
        <v>38</v>
      </c>
      <c r="C423" s="126">
        <v>96</v>
      </c>
      <c r="D423" s="126">
        <v>24</v>
      </c>
      <c r="E423" s="127">
        <v>1103</v>
      </c>
      <c r="F423" s="127">
        <v>1711</v>
      </c>
      <c r="G423" s="110" t="s">
        <v>39</v>
      </c>
    </row>
    <row r="424" spans="1:7" ht="23" x14ac:dyDescent="0.25">
      <c r="A424" s="111" t="s">
        <v>40</v>
      </c>
      <c r="B424" s="153" t="s">
        <v>41</v>
      </c>
      <c r="C424" s="128">
        <v>793</v>
      </c>
      <c r="D424" s="128">
        <v>353</v>
      </c>
      <c r="E424" s="129">
        <v>1507</v>
      </c>
      <c r="F424" s="129">
        <v>2353</v>
      </c>
      <c r="G424" s="112" t="s">
        <v>42</v>
      </c>
    </row>
    <row r="425" spans="1:7" ht="23" x14ac:dyDescent="0.25">
      <c r="A425" s="111" t="s">
        <v>43</v>
      </c>
      <c r="B425" s="153" t="s">
        <v>44</v>
      </c>
      <c r="C425" s="128">
        <v>233</v>
      </c>
      <c r="D425" s="128">
        <v>66</v>
      </c>
      <c r="E425" s="129">
        <v>1520</v>
      </c>
      <c r="F425" s="129">
        <v>2381</v>
      </c>
      <c r="G425" s="112" t="s">
        <v>45</v>
      </c>
    </row>
    <row r="426" spans="1:7" ht="23" x14ac:dyDescent="0.25">
      <c r="A426" s="111" t="s">
        <v>46</v>
      </c>
      <c r="B426" s="153" t="s">
        <v>47</v>
      </c>
      <c r="C426" s="128">
        <v>1423</v>
      </c>
      <c r="D426" s="128">
        <v>720</v>
      </c>
      <c r="E426" s="129">
        <v>1730</v>
      </c>
      <c r="F426" s="129">
        <v>2710</v>
      </c>
      <c r="G426" s="112" t="s">
        <v>48</v>
      </c>
    </row>
    <row r="427" spans="1:7" x14ac:dyDescent="0.25">
      <c r="A427" s="113" t="s">
        <v>49</v>
      </c>
      <c r="B427" s="154" t="s">
        <v>50</v>
      </c>
      <c r="C427" s="126">
        <v>1984</v>
      </c>
      <c r="D427" s="126">
        <v>1674</v>
      </c>
      <c r="E427" s="127">
        <v>1382</v>
      </c>
      <c r="F427" s="127">
        <v>2157</v>
      </c>
      <c r="G427" s="114" t="s">
        <v>51</v>
      </c>
    </row>
    <row r="428" spans="1:7" ht="23" x14ac:dyDescent="0.25">
      <c r="A428" s="115" t="s">
        <v>52</v>
      </c>
      <c r="B428" s="155" t="s">
        <v>53</v>
      </c>
      <c r="C428" s="128">
        <v>882</v>
      </c>
      <c r="D428" s="128">
        <v>690</v>
      </c>
      <c r="E428" s="129">
        <v>1624</v>
      </c>
      <c r="F428" s="129">
        <v>2541</v>
      </c>
      <c r="G428" s="116" t="s">
        <v>54</v>
      </c>
    </row>
    <row r="429" spans="1:7" x14ac:dyDescent="0.25">
      <c r="A429" s="115" t="s">
        <v>55</v>
      </c>
      <c r="B429" s="155" t="s">
        <v>56</v>
      </c>
      <c r="C429" s="126">
        <v>487</v>
      </c>
      <c r="D429" s="126">
        <v>259</v>
      </c>
      <c r="E429" s="127">
        <v>1183</v>
      </c>
      <c r="F429" s="127">
        <v>1863</v>
      </c>
      <c r="G429" s="116" t="s">
        <v>57</v>
      </c>
    </row>
    <row r="430" spans="1:7" ht="12.65" customHeight="1" x14ac:dyDescent="0.25">
      <c r="A430" s="117" t="s">
        <v>58</v>
      </c>
      <c r="B430" s="156" t="s">
        <v>59</v>
      </c>
      <c r="C430" s="126">
        <v>302</v>
      </c>
      <c r="D430" s="126">
        <v>222</v>
      </c>
      <c r="E430" s="127">
        <v>1032</v>
      </c>
      <c r="F430" s="127">
        <v>1667</v>
      </c>
      <c r="G430" s="118" t="s">
        <v>60</v>
      </c>
    </row>
    <row r="431" spans="1:7" ht="12.65" customHeight="1" x14ac:dyDescent="0.25">
      <c r="A431" s="117"/>
      <c r="B431" s="156"/>
      <c r="C431" s="126"/>
      <c r="D431" s="126"/>
      <c r="E431" s="127"/>
      <c r="F431" s="127"/>
      <c r="G431" s="118"/>
    </row>
    <row r="432" spans="1:7" ht="12.65" customHeight="1" x14ac:dyDescent="0.25">
      <c r="A432" s="117"/>
      <c r="B432" s="156"/>
      <c r="C432" s="126"/>
      <c r="D432" s="126"/>
      <c r="E432" s="127"/>
      <c r="F432" s="127"/>
      <c r="G432" s="118"/>
    </row>
    <row r="433" spans="1:7" ht="12.65" customHeight="1" x14ac:dyDescent="0.25">
      <c r="A433" s="117"/>
      <c r="B433" s="156"/>
      <c r="C433" s="126"/>
      <c r="D433" s="126"/>
      <c r="E433" s="127"/>
      <c r="F433" s="127"/>
      <c r="G433" s="118"/>
    </row>
    <row r="434" spans="1:7" ht="12.65" customHeight="1" x14ac:dyDescent="0.25">
      <c r="A434" s="117"/>
      <c r="B434" s="156"/>
      <c r="C434" s="126"/>
      <c r="D434" s="126"/>
      <c r="E434" s="127"/>
      <c r="F434" s="127"/>
      <c r="G434" s="118"/>
    </row>
    <row r="435" spans="1:7" ht="12.65" customHeight="1" x14ac:dyDescent="0.25">
      <c r="A435" s="117"/>
      <c r="B435" s="156"/>
      <c r="C435" s="126"/>
      <c r="D435" s="126"/>
      <c r="E435" s="127"/>
      <c r="F435" s="127"/>
      <c r="G435" s="118"/>
    </row>
    <row r="436" spans="1:7" ht="12.65" customHeight="1" x14ac:dyDescent="0.25">
      <c r="A436" s="117"/>
      <c r="B436" s="156"/>
      <c r="C436" s="126"/>
      <c r="D436" s="126"/>
      <c r="E436" s="127"/>
      <c r="F436" s="127"/>
      <c r="G436" s="118"/>
    </row>
    <row r="437" spans="1:7" ht="12.65" customHeight="1" x14ac:dyDescent="0.25">
      <c r="A437" s="117"/>
      <c r="B437" s="156"/>
      <c r="C437" s="126"/>
      <c r="D437" s="126"/>
      <c r="E437" s="127"/>
      <c r="F437" s="127"/>
      <c r="G437" s="118"/>
    </row>
    <row r="438" spans="1:7" ht="12.65" customHeight="1" x14ac:dyDescent="0.25">
      <c r="A438" s="117"/>
      <c r="B438" s="156"/>
      <c r="C438" s="126"/>
      <c r="D438" s="126"/>
      <c r="E438" s="127"/>
      <c r="F438" s="127"/>
      <c r="G438" s="118"/>
    </row>
    <row r="439" spans="1:7" ht="12.65" customHeight="1" x14ac:dyDescent="0.25">
      <c r="A439" s="117"/>
      <c r="B439" s="156"/>
      <c r="C439" s="126"/>
      <c r="D439" s="126"/>
      <c r="E439" s="127"/>
      <c r="F439" s="127"/>
      <c r="G439" s="118"/>
    </row>
    <row r="440" spans="1:7" ht="12.65" customHeight="1" x14ac:dyDescent="0.25">
      <c r="A440" s="117"/>
      <c r="B440" s="156"/>
      <c r="C440" s="126"/>
      <c r="D440" s="126"/>
      <c r="E440" s="127"/>
      <c r="F440" s="127"/>
      <c r="G440" s="118"/>
    </row>
    <row r="441" spans="1:7" ht="12.65" customHeight="1" x14ac:dyDescent="0.25">
      <c r="A441" s="117"/>
      <c r="B441" s="156"/>
      <c r="C441" s="126"/>
      <c r="D441" s="126"/>
      <c r="E441" s="127"/>
      <c r="F441" s="127"/>
      <c r="G441" s="118"/>
    </row>
    <row r="442" spans="1:7" ht="12.65" customHeight="1" x14ac:dyDescent="0.25">
      <c r="A442" s="117"/>
      <c r="B442" s="156"/>
      <c r="C442" s="126"/>
      <c r="D442" s="126"/>
      <c r="E442" s="127"/>
      <c r="F442" s="127"/>
      <c r="G442" s="118"/>
    </row>
    <row r="443" spans="1:7" ht="12.65" customHeight="1" x14ac:dyDescent="0.25">
      <c r="A443" s="117"/>
      <c r="B443" s="156"/>
      <c r="C443" s="126"/>
      <c r="D443" s="126"/>
      <c r="E443" s="127"/>
      <c r="F443" s="127"/>
      <c r="G443" s="118"/>
    </row>
    <row r="444" spans="1:7" ht="12.65" customHeight="1" x14ac:dyDescent="0.25">
      <c r="A444" s="117"/>
      <c r="B444" s="156"/>
      <c r="C444" s="126"/>
      <c r="D444" s="126"/>
      <c r="E444" s="127"/>
      <c r="F444" s="127"/>
      <c r="G444" s="118"/>
    </row>
    <row r="445" spans="1:7" ht="12.65" customHeight="1" x14ac:dyDescent="0.25">
      <c r="A445" s="117"/>
      <c r="B445" s="156"/>
      <c r="C445" s="126"/>
      <c r="D445" s="126"/>
      <c r="E445" s="127"/>
      <c r="F445" s="127"/>
      <c r="G445" s="118"/>
    </row>
    <row r="446" spans="1:7" ht="12.65" customHeight="1" x14ac:dyDescent="0.25">
      <c r="A446" s="117"/>
      <c r="B446" s="156"/>
      <c r="C446" s="126"/>
      <c r="D446" s="126"/>
      <c r="E446" s="127"/>
      <c r="F446" s="127"/>
      <c r="G446" s="118"/>
    </row>
    <row r="447" spans="1:7" ht="12.65" customHeight="1" x14ac:dyDescent="0.25">
      <c r="A447" s="117"/>
      <c r="B447" s="156"/>
      <c r="C447" s="126"/>
      <c r="D447" s="126"/>
      <c r="E447" s="127"/>
      <c r="F447" s="127"/>
      <c r="G447" s="118"/>
    </row>
    <row r="448" spans="1:7" ht="12.65" customHeight="1" x14ac:dyDescent="0.25">
      <c r="A448" s="117"/>
      <c r="B448" s="156"/>
      <c r="C448" s="126"/>
      <c r="D448" s="126"/>
      <c r="E448" s="127"/>
      <c r="F448" s="127"/>
      <c r="G448" s="118"/>
    </row>
    <row r="449" spans="1:7" ht="12.65" customHeight="1" x14ac:dyDescent="0.25">
      <c r="A449" s="117"/>
      <c r="B449" s="156"/>
      <c r="C449" s="126"/>
      <c r="D449" s="126"/>
      <c r="E449" s="127"/>
      <c r="F449" s="127"/>
      <c r="G449" s="118"/>
    </row>
    <row r="450" spans="1:7" ht="12.65" customHeight="1" x14ac:dyDescent="0.25">
      <c r="A450" s="117"/>
      <c r="B450" s="156"/>
      <c r="C450" s="126"/>
      <c r="D450" s="126"/>
      <c r="E450" s="127"/>
      <c r="F450" s="127"/>
      <c r="G450" s="118"/>
    </row>
    <row r="451" spans="1:7" ht="12.65" customHeight="1" x14ac:dyDescent="0.25">
      <c r="A451" s="117"/>
      <c r="B451" s="156"/>
      <c r="C451" s="126"/>
      <c r="D451" s="126"/>
      <c r="E451" s="127"/>
      <c r="F451" s="127"/>
      <c r="G451" s="118"/>
    </row>
    <row r="452" spans="1:7" ht="12.65" customHeight="1" x14ac:dyDescent="0.25">
      <c r="A452" s="117"/>
      <c r="B452" s="156"/>
      <c r="C452" s="126"/>
      <c r="D452" s="126"/>
      <c r="E452" s="127"/>
      <c r="F452" s="127"/>
      <c r="G452" s="118"/>
    </row>
    <row r="453" spans="1:7" ht="12.65" customHeight="1" x14ac:dyDescent="0.25">
      <c r="A453" s="117"/>
      <c r="B453" s="156"/>
      <c r="C453" s="126"/>
      <c r="D453" s="126"/>
      <c r="E453" s="127"/>
      <c r="F453" s="127"/>
      <c r="G453" s="118"/>
    </row>
    <row r="454" spans="1:7" ht="12.65" customHeight="1" x14ac:dyDescent="0.25">
      <c r="A454" s="117"/>
      <c r="B454" s="156"/>
      <c r="C454" s="126"/>
      <c r="D454" s="126"/>
      <c r="E454" s="127"/>
      <c r="F454" s="127"/>
      <c r="G454" s="118"/>
    </row>
    <row r="455" spans="1:7" ht="12.65" customHeight="1" x14ac:dyDescent="0.25">
      <c r="A455" s="117"/>
      <c r="B455" s="156"/>
      <c r="C455" s="126"/>
      <c r="D455" s="126"/>
      <c r="E455" s="127"/>
      <c r="F455" s="127"/>
      <c r="G455" s="118"/>
    </row>
    <row r="456" spans="1:7" ht="12.65" customHeight="1" x14ac:dyDescent="0.25">
      <c r="A456" s="117"/>
      <c r="B456" s="156"/>
      <c r="C456" s="126"/>
      <c r="D456" s="126"/>
      <c r="E456" s="127"/>
      <c r="F456" s="127"/>
      <c r="G456" s="118"/>
    </row>
    <row r="457" spans="1:7" ht="12.65" customHeight="1" x14ac:dyDescent="0.25">
      <c r="A457" s="117"/>
      <c r="B457" s="156"/>
      <c r="C457" s="126"/>
      <c r="D457" s="126"/>
      <c r="E457" s="127"/>
      <c r="F457" s="127"/>
      <c r="G457" s="118"/>
    </row>
    <row r="458" spans="1:7" ht="12.65" customHeight="1" x14ac:dyDescent="0.25">
      <c r="A458" s="117"/>
      <c r="B458" s="156"/>
      <c r="C458" s="126"/>
      <c r="D458" s="126"/>
      <c r="E458" s="127"/>
      <c r="F458" s="127"/>
      <c r="G458" s="118"/>
    </row>
    <row r="459" spans="1:7" ht="12.65" customHeight="1" x14ac:dyDescent="0.25">
      <c r="A459" s="117"/>
      <c r="B459" s="156"/>
      <c r="C459" s="126"/>
      <c r="D459" s="126"/>
      <c r="E459" s="127"/>
      <c r="F459" s="127"/>
      <c r="G459" s="118"/>
    </row>
    <row r="460" spans="1:7" ht="12.65" customHeight="1" x14ac:dyDescent="0.25">
      <c r="A460" s="117"/>
      <c r="B460" s="156"/>
      <c r="C460" s="126"/>
      <c r="D460" s="126"/>
      <c r="E460" s="127"/>
      <c r="F460" s="127"/>
      <c r="G460" s="118"/>
    </row>
    <row r="461" spans="1:7" ht="12.65" customHeight="1" x14ac:dyDescent="0.25">
      <c r="A461" s="117"/>
      <c r="B461" s="156"/>
      <c r="C461" s="126"/>
      <c r="D461" s="126"/>
      <c r="E461" s="127"/>
      <c r="F461" s="127"/>
      <c r="G461" s="118"/>
    </row>
    <row r="462" spans="1:7" ht="12.65" customHeight="1" x14ac:dyDescent="0.25">
      <c r="A462" s="117"/>
      <c r="B462" s="156"/>
      <c r="C462" s="126"/>
      <c r="D462" s="126"/>
      <c r="E462" s="127"/>
      <c r="F462" s="127"/>
      <c r="G462" s="118"/>
    </row>
    <row r="463" spans="1:7" ht="12.65" customHeight="1" x14ac:dyDescent="0.25">
      <c r="A463" s="117"/>
      <c r="B463" s="156"/>
      <c r="C463" s="126"/>
      <c r="D463" s="126"/>
      <c r="E463" s="127"/>
      <c r="F463" s="127"/>
      <c r="G463" s="118"/>
    </row>
    <row r="464" spans="1:7" x14ac:dyDescent="0.25">
      <c r="A464" s="119" t="s">
        <v>344</v>
      </c>
    </row>
    <row r="465" spans="1:7" ht="40.5" customHeight="1" x14ac:dyDescent="0.25">
      <c r="A465" s="240" t="s">
        <v>0</v>
      </c>
      <c r="B465" s="241"/>
      <c r="C465" s="86" t="s">
        <v>259</v>
      </c>
      <c r="D465" s="87" t="s">
        <v>260</v>
      </c>
      <c r="E465" s="88" t="s">
        <v>334</v>
      </c>
      <c r="F465" s="89" t="s">
        <v>335</v>
      </c>
      <c r="G465" s="90" t="s">
        <v>1</v>
      </c>
    </row>
    <row r="466" spans="1:7" ht="10.4" customHeight="1" x14ac:dyDescent="0.25">
      <c r="A466" s="122"/>
      <c r="B466" s="122"/>
      <c r="C466" s="122"/>
      <c r="D466" s="123"/>
      <c r="E466" s="123"/>
      <c r="F466" s="123"/>
    </row>
    <row r="467" spans="1:7" x14ac:dyDescent="0.25">
      <c r="A467" s="122"/>
      <c r="B467" s="122" t="s">
        <v>2</v>
      </c>
      <c r="C467" s="124">
        <f>SUM(C469:C487)</f>
        <v>164166</v>
      </c>
      <c r="D467" s="124">
        <f>SUM(D469:D487)</f>
        <v>79354</v>
      </c>
      <c r="E467" s="124">
        <v>1910</v>
      </c>
      <c r="F467" s="124">
        <v>3021</v>
      </c>
      <c r="G467" s="109" t="s">
        <v>3</v>
      </c>
    </row>
    <row r="468" spans="1:7" ht="9.65" customHeight="1" x14ac:dyDescent="0.25">
      <c r="A468" s="122"/>
      <c r="B468" s="122"/>
      <c r="C468" s="122"/>
      <c r="D468" s="124"/>
      <c r="E468" s="124"/>
      <c r="F468" s="124"/>
      <c r="G468" s="125"/>
    </row>
    <row r="469" spans="1:7" x14ac:dyDescent="0.25">
      <c r="A469" s="108" t="s">
        <v>4</v>
      </c>
      <c r="B469" s="151" t="s">
        <v>5</v>
      </c>
      <c r="C469" s="126">
        <v>949</v>
      </c>
      <c r="D469" s="126">
        <v>237</v>
      </c>
      <c r="E469" s="127">
        <v>1600</v>
      </c>
      <c r="F469" s="127">
        <v>2468</v>
      </c>
      <c r="G469" s="109" t="s">
        <v>6</v>
      </c>
    </row>
    <row r="470" spans="1:7" x14ac:dyDescent="0.25">
      <c r="A470" s="108" t="s">
        <v>7</v>
      </c>
      <c r="B470" s="152" t="s">
        <v>8</v>
      </c>
      <c r="C470" s="126">
        <v>46</v>
      </c>
      <c r="D470" s="126">
        <v>16</v>
      </c>
      <c r="E470" s="127">
        <v>2082</v>
      </c>
      <c r="F470" s="127">
        <v>3286</v>
      </c>
      <c r="G470" s="110" t="s">
        <v>9</v>
      </c>
    </row>
    <row r="471" spans="1:7" x14ac:dyDescent="0.25">
      <c r="A471" s="108" t="s">
        <v>10</v>
      </c>
      <c r="B471" s="152" t="s">
        <v>11</v>
      </c>
      <c r="C471" s="126">
        <v>14170</v>
      </c>
      <c r="D471" s="126">
        <v>5052</v>
      </c>
      <c r="E471" s="127">
        <v>1498</v>
      </c>
      <c r="F471" s="127">
        <v>2320</v>
      </c>
      <c r="G471" s="110" t="s">
        <v>12</v>
      </c>
    </row>
    <row r="472" spans="1:7" ht="34.5" x14ac:dyDescent="0.25">
      <c r="A472" s="111" t="s">
        <v>13</v>
      </c>
      <c r="B472" s="153" t="s">
        <v>14</v>
      </c>
      <c r="C472" s="128">
        <v>2055</v>
      </c>
      <c r="D472" s="128">
        <v>665</v>
      </c>
      <c r="E472" s="129">
        <v>2185</v>
      </c>
      <c r="F472" s="129">
        <v>3915</v>
      </c>
      <c r="G472" s="112" t="s">
        <v>15</v>
      </c>
    </row>
    <row r="473" spans="1:7" ht="46" x14ac:dyDescent="0.25">
      <c r="A473" s="111" t="s">
        <v>16</v>
      </c>
      <c r="B473" s="153" t="s">
        <v>17</v>
      </c>
      <c r="C473" s="128">
        <v>2435</v>
      </c>
      <c r="D473" s="128">
        <v>318</v>
      </c>
      <c r="E473" s="129">
        <v>1425</v>
      </c>
      <c r="F473" s="129">
        <v>2209</v>
      </c>
      <c r="G473" s="112" t="s">
        <v>18</v>
      </c>
    </row>
    <row r="474" spans="1:7" x14ac:dyDescent="0.25">
      <c r="A474" s="113" t="s">
        <v>19</v>
      </c>
      <c r="B474" s="152" t="s">
        <v>20</v>
      </c>
      <c r="C474" s="126">
        <v>7140</v>
      </c>
      <c r="D474" s="126">
        <v>917</v>
      </c>
      <c r="E474" s="127">
        <v>1507</v>
      </c>
      <c r="F474" s="127">
        <v>2379</v>
      </c>
      <c r="G474" s="110" t="s">
        <v>21</v>
      </c>
    </row>
    <row r="475" spans="1:7" ht="24" customHeight="1" x14ac:dyDescent="0.25">
      <c r="A475" s="111" t="s">
        <v>22</v>
      </c>
      <c r="B475" s="153" t="s">
        <v>23</v>
      </c>
      <c r="C475" s="128">
        <v>29253</v>
      </c>
      <c r="D475" s="128">
        <v>15411</v>
      </c>
      <c r="E475" s="129">
        <v>1612</v>
      </c>
      <c r="F475" s="129">
        <v>2541</v>
      </c>
      <c r="G475" s="112" t="s">
        <v>24</v>
      </c>
    </row>
    <row r="476" spans="1:7" x14ac:dyDescent="0.25">
      <c r="A476" s="113" t="s">
        <v>25</v>
      </c>
      <c r="B476" s="152" t="s">
        <v>26</v>
      </c>
      <c r="C476" s="126">
        <v>8562</v>
      </c>
      <c r="D476" s="126">
        <v>1824</v>
      </c>
      <c r="E476" s="127">
        <v>1645</v>
      </c>
      <c r="F476" s="127">
        <v>2570</v>
      </c>
      <c r="G476" s="110" t="s">
        <v>27</v>
      </c>
    </row>
    <row r="477" spans="1:7" ht="46" x14ac:dyDescent="0.25">
      <c r="A477" s="111" t="s">
        <v>28</v>
      </c>
      <c r="B477" s="153" t="s">
        <v>29</v>
      </c>
      <c r="C477" s="128">
        <v>9144</v>
      </c>
      <c r="D477" s="128">
        <v>4636</v>
      </c>
      <c r="E477" s="129">
        <v>1172</v>
      </c>
      <c r="F477" s="129">
        <v>1786</v>
      </c>
      <c r="G477" s="112" t="s">
        <v>30</v>
      </c>
    </row>
    <row r="478" spans="1:7" x14ac:dyDescent="0.25">
      <c r="A478" s="113" t="s">
        <v>31</v>
      </c>
      <c r="B478" s="152" t="s">
        <v>32</v>
      </c>
      <c r="C478" s="126">
        <v>13379</v>
      </c>
      <c r="D478" s="126">
        <v>5521</v>
      </c>
      <c r="E478" s="127">
        <v>2352</v>
      </c>
      <c r="F478" s="127">
        <v>3728</v>
      </c>
      <c r="G478" s="110" t="s">
        <v>33</v>
      </c>
    </row>
    <row r="479" spans="1:7" ht="23" x14ac:dyDescent="0.25">
      <c r="A479" s="111" t="s">
        <v>34</v>
      </c>
      <c r="B479" s="153" t="s">
        <v>35</v>
      </c>
      <c r="C479" s="128">
        <v>6654</v>
      </c>
      <c r="D479" s="128">
        <v>4373</v>
      </c>
      <c r="E479" s="129">
        <v>2262</v>
      </c>
      <c r="F479" s="129">
        <v>3600</v>
      </c>
      <c r="G479" s="112" t="s">
        <v>36</v>
      </c>
    </row>
    <row r="480" spans="1:7" x14ac:dyDescent="0.25">
      <c r="A480" s="113" t="s">
        <v>37</v>
      </c>
      <c r="B480" s="152" t="s">
        <v>38</v>
      </c>
      <c r="C480" s="126">
        <v>1555</v>
      </c>
      <c r="D480" s="126">
        <v>578</v>
      </c>
      <c r="E480" s="127">
        <v>1546</v>
      </c>
      <c r="F480" s="127">
        <v>2447</v>
      </c>
      <c r="G480" s="110" t="s">
        <v>39</v>
      </c>
    </row>
    <row r="481" spans="1:7" ht="23" x14ac:dyDescent="0.25">
      <c r="A481" s="111" t="s">
        <v>40</v>
      </c>
      <c r="B481" s="153" t="s">
        <v>41</v>
      </c>
      <c r="C481" s="128">
        <v>10581</v>
      </c>
      <c r="D481" s="128">
        <v>5545</v>
      </c>
      <c r="E481" s="129">
        <v>2051</v>
      </c>
      <c r="F481" s="129">
        <v>3244</v>
      </c>
      <c r="G481" s="112" t="s">
        <v>42</v>
      </c>
    </row>
    <row r="482" spans="1:7" ht="23" x14ac:dyDescent="0.25">
      <c r="A482" s="111" t="s">
        <v>43</v>
      </c>
      <c r="B482" s="153" t="s">
        <v>44</v>
      </c>
      <c r="C482" s="128">
        <v>8997</v>
      </c>
      <c r="D482" s="128">
        <v>4202</v>
      </c>
      <c r="E482" s="129">
        <v>1444</v>
      </c>
      <c r="F482" s="129">
        <v>2270</v>
      </c>
      <c r="G482" s="112" t="s">
        <v>45</v>
      </c>
    </row>
    <row r="483" spans="1:7" ht="23" x14ac:dyDescent="0.25">
      <c r="A483" s="111" t="s">
        <v>46</v>
      </c>
      <c r="B483" s="153" t="s">
        <v>47</v>
      </c>
      <c r="C483" s="128">
        <v>16656</v>
      </c>
      <c r="D483" s="128">
        <v>7461</v>
      </c>
      <c r="E483" s="129">
        <v>2205</v>
      </c>
      <c r="F483" s="129">
        <v>3488</v>
      </c>
      <c r="G483" s="112" t="s">
        <v>48</v>
      </c>
    </row>
    <row r="484" spans="1:7" x14ac:dyDescent="0.25">
      <c r="A484" s="113" t="s">
        <v>49</v>
      </c>
      <c r="B484" s="154" t="s">
        <v>50</v>
      </c>
      <c r="C484" s="126">
        <v>12851</v>
      </c>
      <c r="D484" s="126">
        <v>9598</v>
      </c>
      <c r="E484" s="127">
        <v>1983</v>
      </c>
      <c r="F484" s="127">
        <v>3135</v>
      </c>
      <c r="G484" s="114" t="s">
        <v>51</v>
      </c>
    </row>
    <row r="485" spans="1:7" ht="22.5" customHeight="1" x14ac:dyDescent="0.25">
      <c r="A485" s="115" t="s">
        <v>52</v>
      </c>
      <c r="B485" s="155" t="s">
        <v>53</v>
      </c>
      <c r="C485" s="128">
        <v>11987</v>
      </c>
      <c r="D485" s="128">
        <v>8493</v>
      </c>
      <c r="E485" s="129">
        <v>2429</v>
      </c>
      <c r="F485" s="129">
        <v>3842</v>
      </c>
      <c r="G485" s="116" t="s">
        <v>54</v>
      </c>
    </row>
    <row r="486" spans="1:7" x14ac:dyDescent="0.25">
      <c r="A486" s="115" t="s">
        <v>55</v>
      </c>
      <c r="B486" s="155" t="s">
        <v>56</v>
      </c>
      <c r="C486" s="126">
        <v>3077</v>
      </c>
      <c r="D486" s="126">
        <v>1651</v>
      </c>
      <c r="E486" s="127">
        <v>1536</v>
      </c>
      <c r="F486" s="127">
        <v>2415</v>
      </c>
      <c r="G486" s="116" t="s">
        <v>57</v>
      </c>
    </row>
    <row r="487" spans="1:7" ht="12" customHeight="1" x14ac:dyDescent="0.25">
      <c r="A487" s="117" t="s">
        <v>58</v>
      </c>
      <c r="B487" s="156" t="s">
        <v>59</v>
      </c>
      <c r="C487" s="126">
        <v>4675</v>
      </c>
      <c r="D487" s="126">
        <v>2856</v>
      </c>
      <c r="E487" s="127">
        <v>1899</v>
      </c>
      <c r="F487" s="127">
        <v>2992</v>
      </c>
      <c r="G487" s="118" t="s">
        <v>60</v>
      </c>
    </row>
    <row r="488" spans="1:7" ht="12" customHeight="1" x14ac:dyDescent="0.25">
      <c r="A488" s="117"/>
      <c r="B488" s="156"/>
      <c r="C488" s="126"/>
      <c r="D488" s="126"/>
      <c r="E488" s="127"/>
      <c r="F488" s="127"/>
      <c r="G488" s="118"/>
    </row>
    <row r="489" spans="1:7" ht="12" customHeight="1" x14ac:dyDescent="0.25">
      <c r="A489" s="117"/>
      <c r="B489" s="156"/>
      <c r="C489" s="126"/>
      <c r="D489" s="126"/>
      <c r="E489" s="127"/>
      <c r="F489" s="127"/>
      <c r="G489" s="118"/>
    </row>
    <row r="490" spans="1:7" ht="12" customHeight="1" x14ac:dyDescent="0.25">
      <c r="A490" s="117"/>
      <c r="B490" s="156"/>
      <c r="C490" s="126"/>
      <c r="D490" s="126"/>
      <c r="E490" s="127"/>
      <c r="F490" s="127"/>
      <c r="G490" s="118"/>
    </row>
    <row r="491" spans="1:7" ht="12" customHeight="1" x14ac:dyDescent="0.25">
      <c r="A491" s="117"/>
      <c r="B491" s="156"/>
      <c r="C491" s="126"/>
      <c r="D491" s="126"/>
      <c r="E491" s="127"/>
      <c r="F491" s="127"/>
      <c r="G491" s="118"/>
    </row>
    <row r="492" spans="1:7" ht="12" customHeight="1" x14ac:dyDescent="0.25">
      <c r="A492" s="117"/>
      <c r="B492" s="156"/>
      <c r="C492" s="126"/>
      <c r="D492" s="126"/>
      <c r="E492" s="127"/>
      <c r="F492" s="127"/>
      <c r="G492" s="118"/>
    </row>
    <row r="493" spans="1:7" ht="12" customHeight="1" x14ac:dyDescent="0.25">
      <c r="A493" s="117"/>
      <c r="B493" s="156"/>
      <c r="C493" s="126"/>
      <c r="D493" s="126"/>
      <c r="E493" s="127"/>
      <c r="F493" s="127"/>
      <c r="G493" s="118"/>
    </row>
    <row r="494" spans="1:7" ht="12" customHeight="1" x14ac:dyDescent="0.25">
      <c r="A494" s="117"/>
      <c r="B494" s="156"/>
      <c r="C494" s="126"/>
      <c r="D494" s="126"/>
      <c r="E494" s="127"/>
      <c r="F494" s="127"/>
      <c r="G494" s="118"/>
    </row>
    <row r="495" spans="1:7" ht="12" customHeight="1" x14ac:dyDescent="0.25">
      <c r="A495" s="117"/>
      <c r="B495" s="156"/>
      <c r="C495" s="126"/>
      <c r="D495" s="126"/>
      <c r="E495" s="127"/>
      <c r="F495" s="127"/>
      <c r="G495" s="118"/>
    </row>
    <row r="496" spans="1:7" ht="12" customHeight="1" x14ac:dyDescent="0.25">
      <c r="A496" s="117"/>
      <c r="B496" s="156"/>
      <c r="C496" s="126"/>
      <c r="D496" s="126"/>
      <c r="E496" s="127"/>
      <c r="F496" s="127"/>
      <c r="G496" s="118"/>
    </row>
    <row r="497" spans="1:7" ht="12" customHeight="1" x14ac:dyDescent="0.25">
      <c r="A497" s="117"/>
      <c r="B497" s="156"/>
      <c r="C497" s="126"/>
      <c r="D497" s="126"/>
      <c r="E497" s="127"/>
      <c r="F497" s="127"/>
      <c r="G497" s="118"/>
    </row>
    <row r="498" spans="1:7" ht="12" customHeight="1" x14ac:dyDescent="0.25">
      <c r="A498" s="117"/>
      <c r="B498" s="156"/>
      <c r="C498" s="126"/>
      <c r="D498" s="126"/>
      <c r="E498" s="127"/>
      <c r="F498" s="127"/>
      <c r="G498" s="118"/>
    </row>
    <row r="499" spans="1:7" ht="12" customHeight="1" x14ac:dyDescent="0.25">
      <c r="A499" s="117"/>
      <c r="B499" s="156"/>
      <c r="C499" s="126"/>
      <c r="D499" s="126"/>
      <c r="E499" s="127"/>
      <c r="F499" s="127"/>
      <c r="G499" s="118"/>
    </row>
    <row r="500" spans="1:7" ht="12" customHeight="1" x14ac:dyDescent="0.25">
      <c r="A500" s="117"/>
      <c r="B500" s="156"/>
      <c r="C500" s="126"/>
      <c r="D500" s="126"/>
      <c r="E500" s="127"/>
      <c r="F500" s="127"/>
      <c r="G500" s="118"/>
    </row>
    <row r="501" spans="1:7" ht="12" customHeight="1" x14ac:dyDescent="0.25">
      <c r="A501" s="117"/>
      <c r="B501" s="156"/>
      <c r="C501" s="126"/>
      <c r="D501" s="126"/>
      <c r="E501" s="127"/>
      <c r="F501" s="127"/>
      <c r="G501" s="118"/>
    </row>
    <row r="502" spans="1:7" ht="12" customHeight="1" x14ac:dyDescent="0.25">
      <c r="A502" s="117"/>
      <c r="B502" s="156"/>
      <c r="C502" s="126"/>
      <c r="D502" s="126"/>
      <c r="E502" s="127"/>
      <c r="F502" s="127"/>
      <c r="G502" s="118"/>
    </row>
    <row r="503" spans="1:7" ht="12" customHeight="1" x14ac:dyDescent="0.25">
      <c r="A503" s="117"/>
      <c r="B503" s="156"/>
      <c r="C503" s="126"/>
      <c r="D503" s="126"/>
      <c r="E503" s="127"/>
      <c r="F503" s="127"/>
      <c r="G503" s="118"/>
    </row>
    <row r="504" spans="1:7" ht="12" customHeight="1" x14ac:dyDescent="0.25">
      <c r="A504" s="117"/>
      <c r="B504" s="156"/>
      <c r="C504" s="126"/>
      <c r="D504" s="126"/>
      <c r="E504" s="127"/>
      <c r="F504" s="127"/>
      <c r="G504" s="118"/>
    </row>
    <row r="505" spans="1:7" ht="12" customHeight="1" x14ac:dyDescent="0.25">
      <c r="A505" s="117"/>
      <c r="B505" s="156"/>
      <c r="C505" s="126"/>
      <c r="D505" s="126"/>
      <c r="E505" s="127"/>
      <c r="F505" s="127"/>
      <c r="G505" s="118"/>
    </row>
    <row r="506" spans="1:7" ht="12" customHeight="1" x14ac:dyDescent="0.25">
      <c r="A506" s="117"/>
      <c r="B506" s="156"/>
      <c r="C506" s="126"/>
      <c r="D506" s="126"/>
      <c r="E506" s="127"/>
      <c r="F506" s="127"/>
      <c r="G506" s="118"/>
    </row>
    <row r="507" spans="1:7" ht="12" customHeight="1" x14ac:dyDescent="0.25">
      <c r="A507" s="117"/>
      <c r="B507" s="156"/>
      <c r="C507" s="126"/>
      <c r="D507" s="126"/>
      <c r="E507" s="127"/>
      <c r="F507" s="127"/>
      <c r="G507" s="118"/>
    </row>
    <row r="508" spans="1:7" ht="12" customHeight="1" x14ac:dyDescent="0.25">
      <c r="A508" s="117"/>
      <c r="B508" s="156"/>
      <c r="C508" s="126"/>
      <c r="D508" s="126"/>
      <c r="E508" s="127"/>
      <c r="F508" s="127"/>
      <c r="G508" s="118"/>
    </row>
    <row r="509" spans="1:7" ht="12" customHeight="1" x14ac:dyDescent="0.25">
      <c r="A509" s="117"/>
      <c r="B509" s="156"/>
      <c r="C509" s="126"/>
      <c r="D509" s="126"/>
      <c r="E509" s="127"/>
      <c r="F509" s="127"/>
      <c r="G509" s="118"/>
    </row>
    <row r="510" spans="1:7" ht="12" customHeight="1" x14ac:dyDescent="0.25">
      <c r="A510" s="117"/>
      <c r="B510" s="156"/>
      <c r="C510" s="126"/>
      <c r="D510" s="126"/>
      <c r="E510" s="127"/>
      <c r="F510" s="127"/>
      <c r="G510" s="118"/>
    </row>
    <row r="511" spans="1:7" ht="12" customHeight="1" x14ac:dyDescent="0.25">
      <c r="A511" s="117"/>
      <c r="B511" s="156"/>
      <c r="C511" s="126"/>
      <c r="D511" s="126"/>
      <c r="E511" s="127"/>
      <c r="F511" s="127"/>
      <c r="G511" s="118"/>
    </row>
    <row r="512" spans="1:7" ht="12" customHeight="1" x14ac:dyDescent="0.25">
      <c r="A512" s="117"/>
      <c r="B512" s="156"/>
      <c r="C512" s="126"/>
      <c r="D512" s="126"/>
      <c r="E512" s="127"/>
      <c r="F512" s="127"/>
      <c r="G512" s="118"/>
    </row>
    <row r="513" spans="1:7" ht="12" customHeight="1" x14ac:dyDescent="0.25">
      <c r="A513" s="117"/>
      <c r="B513" s="156"/>
      <c r="C513" s="126"/>
      <c r="D513" s="126"/>
      <c r="E513" s="127"/>
      <c r="F513" s="127"/>
      <c r="G513" s="118"/>
    </row>
    <row r="514" spans="1:7" ht="12" customHeight="1" x14ac:dyDescent="0.25">
      <c r="A514" s="117"/>
      <c r="B514" s="156"/>
      <c r="C514" s="126"/>
      <c r="D514" s="126"/>
      <c r="E514" s="127"/>
      <c r="F514" s="127"/>
      <c r="G514" s="118"/>
    </row>
    <row r="515" spans="1:7" ht="12" customHeight="1" x14ac:dyDescent="0.25">
      <c r="A515" s="117"/>
      <c r="B515" s="156"/>
      <c r="C515" s="126"/>
      <c r="D515" s="126"/>
      <c r="E515" s="127"/>
      <c r="F515" s="127"/>
      <c r="G515" s="118"/>
    </row>
    <row r="516" spans="1:7" ht="12" customHeight="1" x14ac:dyDescent="0.25">
      <c r="A516" s="117"/>
      <c r="B516" s="156"/>
      <c r="C516" s="126"/>
      <c r="D516" s="126"/>
      <c r="E516" s="127"/>
      <c r="F516" s="127"/>
      <c r="G516" s="118"/>
    </row>
    <row r="517" spans="1:7" ht="12" customHeight="1" x14ac:dyDescent="0.25">
      <c r="A517" s="117"/>
      <c r="B517" s="156"/>
      <c r="C517" s="126"/>
      <c r="D517" s="126"/>
      <c r="E517" s="127"/>
      <c r="F517" s="127"/>
      <c r="G517" s="118"/>
    </row>
    <row r="518" spans="1:7" ht="12" customHeight="1" x14ac:dyDescent="0.25">
      <c r="A518" s="117"/>
      <c r="B518" s="156"/>
      <c r="C518" s="126"/>
      <c r="D518" s="126"/>
      <c r="E518" s="127"/>
      <c r="F518" s="127"/>
      <c r="G518" s="118"/>
    </row>
    <row r="523" spans="1:7" x14ac:dyDescent="0.25">
      <c r="A523" s="107" t="s">
        <v>345</v>
      </c>
    </row>
    <row r="524" spans="1:7" ht="41.25" customHeight="1" x14ac:dyDescent="0.25">
      <c r="A524" s="240" t="s">
        <v>0</v>
      </c>
      <c r="B524" s="241"/>
      <c r="C524" s="86" t="s">
        <v>259</v>
      </c>
      <c r="D524" s="87" t="s">
        <v>260</v>
      </c>
      <c r="E524" s="88" t="s">
        <v>334</v>
      </c>
      <c r="F524" s="89" t="s">
        <v>335</v>
      </c>
      <c r="G524" s="90" t="s">
        <v>1</v>
      </c>
    </row>
    <row r="525" spans="1:7" ht="10.4" customHeight="1" x14ac:dyDescent="0.25">
      <c r="A525" s="122"/>
      <c r="B525" s="122"/>
      <c r="C525" s="122"/>
      <c r="D525" s="123"/>
      <c r="E525" s="123"/>
      <c r="F525" s="123"/>
    </row>
    <row r="526" spans="1:7" x14ac:dyDescent="0.25">
      <c r="A526" s="122"/>
      <c r="B526" s="122" t="s">
        <v>2</v>
      </c>
      <c r="C526" s="124">
        <f>SUM(C528:C546)</f>
        <v>11337</v>
      </c>
      <c r="D526" s="124">
        <f>SUM(D528:D546)</f>
        <v>5170</v>
      </c>
      <c r="E526" s="124">
        <v>1461</v>
      </c>
      <c r="F526" s="124">
        <v>2275</v>
      </c>
      <c r="G526" s="109" t="s">
        <v>3</v>
      </c>
    </row>
    <row r="527" spans="1:7" ht="8.5" customHeight="1" x14ac:dyDescent="0.25">
      <c r="A527" s="122"/>
      <c r="B527" s="122"/>
      <c r="C527" s="122"/>
      <c r="D527" s="124"/>
      <c r="E527" s="124"/>
      <c r="F527" s="124"/>
      <c r="G527" s="125"/>
    </row>
    <row r="528" spans="1:7" x14ac:dyDescent="0.25">
      <c r="A528" s="108" t="s">
        <v>4</v>
      </c>
      <c r="B528" s="151" t="s">
        <v>5</v>
      </c>
      <c r="C528" s="126">
        <v>1344</v>
      </c>
      <c r="D528" s="126">
        <v>326</v>
      </c>
      <c r="E528" s="127">
        <v>1441</v>
      </c>
      <c r="F528" s="127">
        <v>2239</v>
      </c>
      <c r="G528" s="109" t="s">
        <v>6</v>
      </c>
    </row>
    <row r="529" spans="1:7" x14ac:dyDescent="0.25">
      <c r="A529" s="108" t="s">
        <v>7</v>
      </c>
      <c r="B529" s="152" t="s">
        <v>8</v>
      </c>
      <c r="C529" s="126">
        <v>54</v>
      </c>
      <c r="D529" s="126">
        <v>9</v>
      </c>
      <c r="E529" s="127" t="s">
        <v>367</v>
      </c>
      <c r="F529" s="127" t="s">
        <v>367</v>
      </c>
      <c r="G529" s="110" t="s">
        <v>9</v>
      </c>
    </row>
    <row r="530" spans="1:7" x14ac:dyDescent="0.25">
      <c r="A530" s="108" t="s">
        <v>10</v>
      </c>
      <c r="B530" s="152" t="s">
        <v>11</v>
      </c>
      <c r="C530" s="126">
        <v>1726</v>
      </c>
      <c r="D530" s="126">
        <v>432</v>
      </c>
      <c r="E530" s="127">
        <v>1133</v>
      </c>
      <c r="F530" s="127">
        <v>1705</v>
      </c>
      <c r="G530" s="110" t="s">
        <v>12</v>
      </c>
    </row>
    <row r="531" spans="1:7" ht="34.5" x14ac:dyDescent="0.25">
      <c r="A531" s="111" t="s">
        <v>13</v>
      </c>
      <c r="B531" s="153" t="s">
        <v>14</v>
      </c>
      <c r="C531" s="128">
        <v>188</v>
      </c>
      <c r="D531" s="128">
        <v>19</v>
      </c>
      <c r="E531" s="129">
        <v>2183</v>
      </c>
      <c r="F531" s="129">
        <v>3422</v>
      </c>
      <c r="G531" s="112" t="s">
        <v>15</v>
      </c>
    </row>
    <row r="532" spans="1:7" ht="46" x14ac:dyDescent="0.25">
      <c r="A532" s="111" t="s">
        <v>16</v>
      </c>
      <c r="B532" s="153" t="s">
        <v>17</v>
      </c>
      <c r="C532" s="128">
        <v>198</v>
      </c>
      <c r="D532" s="128">
        <v>28</v>
      </c>
      <c r="E532" s="129">
        <v>1314</v>
      </c>
      <c r="F532" s="129">
        <v>2023</v>
      </c>
      <c r="G532" s="112" t="s">
        <v>18</v>
      </c>
    </row>
    <row r="533" spans="1:7" x14ac:dyDescent="0.25">
      <c r="A533" s="113" t="s">
        <v>19</v>
      </c>
      <c r="B533" s="152" t="s">
        <v>20</v>
      </c>
      <c r="C533" s="126">
        <v>548</v>
      </c>
      <c r="D533" s="126">
        <v>53</v>
      </c>
      <c r="E533" s="127">
        <v>1533</v>
      </c>
      <c r="F533" s="127">
        <v>2439</v>
      </c>
      <c r="G533" s="110" t="s">
        <v>21</v>
      </c>
    </row>
    <row r="534" spans="1:7" ht="24" customHeight="1" x14ac:dyDescent="0.25">
      <c r="A534" s="111" t="s">
        <v>22</v>
      </c>
      <c r="B534" s="153" t="s">
        <v>23</v>
      </c>
      <c r="C534" s="128">
        <v>1790</v>
      </c>
      <c r="D534" s="128">
        <v>986</v>
      </c>
      <c r="E534" s="129">
        <v>1164</v>
      </c>
      <c r="F534" s="129">
        <v>1813</v>
      </c>
      <c r="G534" s="112" t="s">
        <v>24</v>
      </c>
    </row>
    <row r="535" spans="1:7" x14ac:dyDescent="0.25">
      <c r="A535" s="113" t="s">
        <v>25</v>
      </c>
      <c r="B535" s="152" t="s">
        <v>26</v>
      </c>
      <c r="C535" s="126">
        <v>322</v>
      </c>
      <c r="D535" s="126">
        <v>70</v>
      </c>
      <c r="E535" s="127">
        <v>1090</v>
      </c>
      <c r="F535" s="127">
        <v>1752</v>
      </c>
      <c r="G535" s="110" t="s">
        <v>27</v>
      </c>
    </row>
    <row r="536" spans="1:7" ht="46" x14ac:dyDescent="0.25">
      <c r="A536" s="111" t="s">
        <v>28</v>
      </c>
      <c r="B536" s="153" t="s">
        <v>29</v>
      </c>
      <c r="C536" s="128">
        <v>737</v>
      </c>
      <c r="D536" s="128">
        <v>406</v>
      </c>
      <c r="E536" s="129">
        <v>1049</v>
      </c>
      <c r="F536" s="129">
        <v>1699</v>
      </c>
      <c r="G536" s="112" t="s">
        <v>30</v>
      </c>
    </row>
    <row r="537" spans="1:7" x14ac:dyDescent="0.25">
      <c r="A537" s="113" t="s">
        <v>31</v>
      </c>
      <c r="B537" s="152" t="s">
        <v>32</v>
      </c>
      <c r="C537" s="126">
        <v>87</v>
      </c>
      <c r="D537" s="126">
        <v>33</v>
      </c>
      <c r="E537" s="129">
        <v>1675</v>
      </c>
      <c r="F537" s="129">
        <v>2615</v>
      </c>
      <c r="G537" s="110" t="s">
        <v>33</v>
      </c>
    </row>
    <row r="538" spans="1:7" ht="23" x14ac:dyDescent="0.25">
      <c r="A538" s="111" t="s">
        <v>34</v>
      </c>
      <c r="B538" s="153" t="s">
        <v>35</v>
      </c>
      <c r="C538" s="128">
        <v>112</v>
      </c>
      <c r="D538" s="128">
        <v>78</v>
      </c>
      <c r="E538" s="129">
        <v>1671</v>
      </c>
      <c r="F538" s="129">
        <v>2611</v>
      </c>
      <c r="G538" s="112" t="s">
        <v>36</v>
      </c>
    </row>
    <row r="539" spans="1:7" x14ac:dyDescent="0.25">
      <c r="A539" s="113" t="s">
        <v>37</v>
      </c>
      <c r="B539" s="152" t="s">
        <v>38</v>
      </c>
      <c r="C539" s="126">
        <v>25</v>
      </c>
      <c r="D539" s="126">
        <v>11</v>
      </c>
      <c r="E539" s="127" t="s">
        <v>367</v>
      </c>
      <c r="F539" s="127" t="s">
        <v>367</v>
      </c>
      <c r="G539" s="110" t="s">
        <v>39</v>
      </c>
    </row>
    <row r="540" spans="1:7" ht="23" x14ac:dyDescent="0.25">
      <c r="A540" s="111" t="s">
        <v>40</v>
      </c>
      <c r="B540" s="153" t="s">
        <v>41</v>
      </c>
      <c r="C540" s="128">
        <v>190</v>
      </c>
      <c r="D540" s="128">
        <v>85</v>
      </c>
      <c r="E540" s="129">
        <v>1272</v>
      </c>
      <c r="F540" s="129">
        <v>1988</v>
      </c>
      <c r="G540" s="112" t="s">
        <v>42</v>
      </c>
    </row>
    <row r="541" spans="1:7" ht="23" x14ac:dyDescent="0.25">
      <c r="A541" s="111" t="s">
        <v>43</v>
      </c>
      <c r="B541" s="153" t="s">
        <v>44</v>
      </c>
      <c r="C541" s="128">
        <v>93</v>
      </c>
      <c r="D541" s="128">
        <v>31</v>
      </c>
      <c r="E541" s="129">
        <v>1530</v>
      </c>
      <c r="F541" s="129">
        <v>2400</v>
      </c>
      <c r="G541" s="112" t="s">
        <v>45</v>
      </c>
    </row>
    <row r="542" spans="1:7" ht="23" x14ac:dyDescent="0.25">
      <c r="A542" s="111" t="s">
        <v>46</v>
      </c>
      <c r="B542" s="153" t="s">
        <v>47</v>
      </c>
      <c r="C542" s="128">
        <v>1570</v>
      </c>
      <c r="D542" s="128">
        <v>781</v>
      </c>
      <c r="E542" s="129">
        <v>1769</v>
      </c>
      <c r="F542" s="129">
        <v>2770</v>
      </c>
      <c r="G542" s="112" t="s">
        <v>48</v>
      </c>
    </row>
    <row r="543" spans="1:7" x14ac:dyDescent="0.25">
      <c r="A543" s="113" t="s">
        <v>49</v>
      </c>
      <c r="B543" s="154" t="s">
        <v>50</v>
      </c>
      <c r="C543" s="126">
        <v>1170</v>
      </c>
      <c r="D543" s="126">
        <v>903</v>
      </c>
      <c r="E543" s="127">
        <v>1505</v>
      </c>
      <c r="F543" s="127">
        <v>2342</v>
      </c>
      <c r="G543" s="114" t="s">
        <v>51</v>
      </c>
    </row>
    <row r="544" spans="1:7" ht="24" customHeight="1" x14ac:dyDescent="0.25">
      <c r="A544" s="115" t="s">
        <v>52</v>
      </c>
      <c r="B544" s="155" t="s">
        <v>53</v>
      </c>
      <c r="C544" s="128">
        <v>794</v>
      </c>
      <c r="D544" s="128">
        <v>615</v>
      </c>
      <c r="E544" s="129">
        <v>1834</v>
      </c>
      <c r="F544" s="129">
        <v>2879</v>
      </c>
      <c r="G544" s="116" t="s">
        <v>54</v>
      </c>
    </row>
    <row r="545" spans="1:7" x14ac:dyDescent="0.25">
      <c r="A545" s="115" t="s">
        <v>55</v>
      </c>
      <c r="B545" s="155" t="s">
        <v>56</v>
      </c>
      <c r="C545" s="126">
        <v>210</v>
      </c>
      <c r="D545" s="126">
        <v>176</v>
      </c>
      <c r="E545" s="127">
        <v>1057</v>
      </c>
      <c r="F545" s="127">
        <v>1633</v>
      </c>
      <c r="G545" s="116" t="s">
        <v>57</v>
      </c>
    </row>
    <row r="546" spans="1:7" ht="12" customHeight="1" x14ac:dyDescent="0.25">
      <c r="A546" s="117" t="s">
        <v>58</v>
      </c>
      <c r="B546" s="156" t="s">
        <v>59</v>
      </c>
      <c r="C546" s="126">
        <v>179</v>
      </c>
      <c r="D546" s="126">
        <v>128</v>
      </c>
      <c r="E546" s="127">
        <v>1406</v>
      </c>
      <c r="F546" s="127">
        <v>2203</v>
      </c>
      <c r="G546" s="118" t="s">
        <v>60</v>
      </c>
    </row>
  </sheetData>
  <mergeCells count="12">
    <mergeCell ref="A524:B524"/>
    <mergeCell ref="A114:B114"/>
    <mergeCell ref="A171:B171"/>
    <mergeCell ref="A234:B234"/>
    <mergeCell ref="A293:B293"/>
    <mergeCell ref="A348:B348"/>
    <mergeCell ref="A408:B408"/>
    <mergeCell ref="A1:G1"/>
    <mergeCell ref="A2:G2"/>
    <mergeCell ref="A4:B4"/>
    <mergeCell ref="A59:B59"/>
    <mergeCell ref="A465:B465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zoomScale="95" zoomScaleNormal="95" workbookViewId="0">
      <selection activeCell="A3" sqref="A3:G51"/>
    </sheetView>
  </sheetViews>
  <sheetFormatPr defaultColWidth="17.54296875" defaultRowHeight="11.5" x14ac:dyDescent="0.25"/>
  <cols>
    <col min="1" max="1" width="27.1796875" style="2" customWidth="1"/>
    <col min="2" max="3" width="11.54296875" style="2" customWidth="1"/>
    <col min="4" max="4" width="11.54296875" style="6" customWidth="1"/>
    <col min="5" max="7" width="11.54296875" style="2" customWidth="1"/>
    <col min="8" max="8" width="11.81640625" style="2" customWidth="1"/>
    <col min="9" max="246" width="17.54296875" style="2"/>
    <col min="247" max="247" width="24.54296875" style="2" customWidth="1"/>
    <col min="248" max="248" width="7.453125" style="2" customWidth="1"/>
    <col min="249" max="249" width="6.54296875" style="2" bestFit="1" customWidth="1"/>
    <col min="250" max="250" width="6.81640625" style="2" bestFit="1" customWidth="1"/>
    <col min="251" max="251" width="7.453125" style="2" bestFit="1" customWidth="1"/>
    <col min="252" max="252" width="6.453125" style="2" bestFit="1" customWidth="1"/>
    <col min="253" max="253" width="5.54296875" style="2" bestFit="1" customWidth="1"/>
    <col min="254" max="255" width="6.54296875" style="2" bestFit="1" customWidth="1"/>
    <col min="256" max="257" width="6.453125" style="2" bestFit="1" customWidth="1"/>
    <col min="258" max="258" width="8.1796875" style="2" bestFit="1" customWidth="1"/>
    <col min="259" max="259" width="7.453125" style="2" customWidth="1"/>
    <col min="260" max="260" width="10.54296875" style="2" customWidth="1"/>
    <col min="261" max="261" width="11.81640625" style="2" customWidth="1"/>
    <col min="262" max="502" width="17.54296875" style="2"/>
    <col min="503" max="503" width="24.54296875" style="2" customWidth="1"/>
    <col min="504" max="504" width="7.453125" style="2" customWidth="1"/>
    <col min="505" max="505" width="6.54296875" style="2" bestFit="1" customWidth="1"/>
    <col min="506" max="506" width="6.81640625" style="2" bestFit="1" customWidth="1"/>
    <col min="507" max="507" width="7.453125" style="2" bestFit="1" customWidth="1"/>
    <col min="508" max="508" width="6.453125" style="2" bestFit="1" customWidth="1"/>
    <col min="509" max="509" width="5.54296875" style="2" bestFit="1" customWidth="1"/>
    <col min="510" max="511" width="6.54296875" style="2" bestFit="1" customWidth="1"/>
    <col min="512" max="513" width="6.453125" style="2" bestFit="1" customWidth="1"/>
    <col min="514" max="514" width="8.1796875" style="2" bestFit="1" customWidth="1"/>
    <col min="515" max="515" width="7.453125" style="2" customWidth="1"/>
    <col min="516" max="516" width="10.54296875" style="2" customWidth="1"/>
    <col min="517" max="517" width="11.81640625" style="2" customWidth="1"/>
    <col min="518" max="758" width="17.54296875" style="2"/>
    <col min="759" max="759" width="24.54296875" style="2" customWidth="1"/>
    <col min="760" max="760" width="7.453125" style="2" customWidth="1"/>
    <col min="761" max="761" width="6.54296875" style="2" bestFit="1" customWidth="1"/>
    <col min="762" max="762" width="6.81640625" style="2" bestFit="1" customWidth="1"/>
    <col min="763" max="763" width="7.453125" style="2" bestFit="1" customWidth="1"/>
    <col min="764" max="764" width="6.453125" style="2" bestFit="1" customWidth="1"/>
    <col min="765" max="765" width="5.54296875" style="2" bestFit="1" customWidth="1"/>
    <col min="766" max="767" width="6.54296875" style="2" bestFit="1" customWidth="1"/>
    <col min="768" max="769" width="6.453125" style="2" bestFit="1" customWidth="1"/>
    <col min="770" max="770" width="8.1796875" style="2" bestFit="1" customWidth="1"/>
    <col min="771" max="771" width="7.453125" style="2" customWidth="1"/>
    <col min="772" max="772" width="10.54296875" style="2" customWidth="1"/>
    <col min="773" max="773" width="11.81640625" style="2" customWidth="1"/>
    <col min="774" max="1014" width="17.54296875" style="2"/>
    <col min="1015" max="1015" width="24.54296875" style="2" customWidth="1"/>
    <col min="1016" max="1016" width="7.453125" style="2" customWidth="1"/>
    <col min="1017" max="1017" width="6.54296875" style="2" bestFit="1" customWidth="1"/>
    <col min="1018" max="1018" width="6.81640625" style="2" bestFit="1" customWidth="1"/>
    <col min="1019" max="1019" width="7.453125" style="2" bestFit="1" customWidth="1"/>
    <col min="1020" max="1020" width="6.453125" style="2" bestFit="1" customWidth="1"/>
    <col min="1021" max="1021" width="5.54296875" style="2" bestFit="1" customWidth="1"/>
    <col min="1022" max="1023" width="6.54296875" style="2" bestFit="1" customWidth="1"/>
    <col min="1024" max="1025" width="6.453125" style="2" bestFit="1" customWidth="1"/>
    <col min="1026" max="1026" width="8.1796875" style="2" bestFit="1" customWidth="1"/>
    <col min="1027" max="1027" width="7.453125" style="2" customWidth="1"/>
    <col min="1028" max="1028" width="10.54296875" style="2" customWidth="1"/>
    <col min="1029" max="1029" width="11.81640625" style="2" customWidth="1"/>
    <col min="1030" max="1270" width="17.54296875" style="2"/>
    <col min="1271" max="1271" width="24.54296875" style="2" customWidth="1"/>
    <col min="1272" max="1272" width="7.453125" style="2" customWidth="1"/>
    <col min="1273" max="1273" width="6.54296875" style="2" bestFit="1" customWidth="1"/>
    <col min="1274" max="1274" width="6.81640625" style="2" bestFit="1" customWidth="1"/>
    <col min="1275" max="1275" width="7.453125" style="2" bestFit="1" customWidth="1"/>
    <col min="1276" max="1276" width="6.453125" style="2" bestFit="1" customWidth="1"/>
    <col min="1277" max="1277" width="5.54296875" style="2" bestFit="1" customWidth="1"/>
    <col min="1278" max="1279" width="6.54296875" style="2" bestFit="1" customWidth="1"/>
    <col min="1280" max="1281" width="6.453125" style="2" bestFit="1" customWidth="1"/>
    <col min="1282" max="1282" width="8.1796875" style="2" bestFit="1" customWidth="1"/>
    <col min="1283" max="1283" width="7.453125" style="2" customWidth="1"/>
    <col min="1284" max="1284" width="10.54296875" style="2" customWidth="1"/>
    <col min="1285" max="1285" width="11.81640625" style="2" customWidth="1"/>
    <col min="1286" max="1526" width="17.54296875" style="2"/>
    <col min="1527" max="1527" width="24.54296875" style="2" customWidth="1"/>
    <col min="1528" max="1528" width="7.453125" style="2" customWidth="1"/>
    <col min="1529" max="1529" width="6.54296875" style="2" bestFit="1" customWidth="1"/>
    <col min="1530" max="1530" width="6.81640625" style="2" bestFit="1" customWidth="1"/>
    <col min="1531" max="1531" width="7.453125" style="2" bestFit="1" customWidth="1"/>
    <col min="1532" max="1532" width="6.453125" style="2" bestFit="1" customWidth="1"/>
    <col min="1533" max="1533" width="5.54296875" style="2" bestFit="1" customWidth="1"/>
    <col min="1534" max="1535" width="6.54296875" style="2" bestFit="1" customWidth="1"/>
    <col min="1536" max="1537" width="6.453125" style="2" bestFit="1" customWidth="1"/>
    <col min="1538" max="1538" width="8.1796875" style="2" bestFit="1" customWidth="1"/>
    <col min="1539" max="1539" width="7.453125" style="2" customWidth="1"/>
    <col min="1540" max="1540" width="10.54296875" style="2" customWidth="1"/>
    <col min="1541" max="1541" width="11.81640625" style="2" customWidth="1"/>
    <col min="1542" max="1782" width="17.54296875" style="2"/>
    <col min="1783" max="1783" width="24.54296875" style="2" customWidth="1"/>
    <col min="1784" max="1784" width="7.453125" style="2" customWidth="1"/>
    <col min="1785" max="1785" width="6.54296875" style="2" bestFit="1" customWidth="1"/>
    <col min="1786" max="1786" width="6.81640625" style="2" bestFit="1" customWidth="1"/>
    <col min="1787" max="1787" width="7.453125" style="2" bestFit="1" customWidth="1"/>
    <col min="1788" max="1788" width="6.453125" style="2" bestFit="1" customWidth="1"/>
    <col min="1789" max="1789" width="5.54296875" style="2" bestFit="1" customWidth="1"/>
    <col min="1790" max="1791" width="6.54296875" style="2" bestFit="1" customWidth="1"/>
    <col min="1792" max="1793" width="6.453125" style="2" bestFit="1" customWidth="1"/>
    <col min="1794" max="1794" width="8.1796875" style="2" bestFit="1" customWidth="1"/>
    <col min="1795" max="1795" width="7.453125" style="2" customWidth="1"/>
    <col min="1796" max="1796" width="10.54296875" style="2" customWidth="1"/>
    <col min="1797" max="1797" width="11.81640625" style="2" customWidth="1"/>
    <col min="1798" max="2038" width="17.54296875" style="2"/>
    <col min="2039" max="2039" width="24.54296875" style="2" customWidth="1"/>
    <col min="2040" max="2040" width="7.453125" style="2" customWidth="1"/>
    <col min="2041" max="2041" width="6.54296875" style="2" bestFit="1" customWidth="1"/>
    <col min="2042" max="2042" width="6.81640625" style="2" bestFit="1" customWidth="1"/>
    <col min="2043" max="2043" width="7.453125" style="2" bestFit="1" customWidth="1"/>
    <col min="2044" max="2044" width="6.453125" style="2" bestFit="1" customWidth="1"/>
    <col min="2045" max="2045" width="5.54296875" style="2" bestFit="1" customWidth="1"/>
    <col min="2046" max="2047" width="6.54296875" style="2" bestFit="1" customWidth="1"/>
    <col min="2048" max="2049" width="6.453125" style="2" bestFit="1" customWidth="1"/>
    <col min="2050" max="2050" width="8.1796875" style="2" bestFit="1" customWidth="1"/>
    <col min="2051" max="2051" width="7.453125" style="2" customWidth="1"/>
    <col min="2052" max="2052" width="10.54296875" style="2" customWidth="1"/>
    <col min="2053" max="2053" width="11.81640625" style="2" customWidth="1"/>
    <col min="2054" max="2294" width="17.54296875" style="2"/>
    <col min="2295" max="2295" width="24.54296875" style="2" customWidth="1"/>
    <col min="2296" max="2296" width="7.453125" style="2" customWidth="1"/>
    <col min="2297" max="2297" width="6.54296875" style="2" bestFit="1" customWidth="1"/>
    <col min="2298" max="2298" width="6.81640625" style="2" bestFit="1" customWidth="1"/>
    <col min="2299" max="2299" width="7.453125" style="2" bestFit="1" customWidth="1"/>
    <col min="2300" max="2300" width="6.453125" style="2" bestFit="1" customWidth="1"/>
    <col min="2301" max="2301" width="5.54296875" style="2" bestFit="1" customWidth="1"/>
    <col min="2302" max="2303" width="6.54296875" style="2" bestFit="1" customWidth="1"/>
    <col min="2304" max="2305" width="6.453125" style="2" bestFit="1" customWidth="1"/>
    <col min="2306" max="2306" width="8.1796875" style="2" bestFit="1" customWidth="1"/>
    <col min="2307" max="2307" width="7.453125" style="2" customWidth="1"/>
    <col min="2308" max="2308" width="10.54296875" style="2" customWidth="1"/>
    <col min="2309" max="2309" width="11.81640625" style="2" customWidth="1"/>
    <col min="2310" max="2550" width="17.54296875" style="2"/>
    <col min="2551" max="2551" width="24.54296875" style="2" customWidth="1"/>
    <col min="2552" max="2552" width="7.453125" style="2" customWidth="1"/>
    <col min="2553" max="2553" width="6.54296875" style="2" bestFit="1" customWidth="1"/>
    <col min="2554" max="2554" width="6.81640625" style="2" bestFit="1" customWidth="1"/>
    <col min="2555" max="2555" width="7.453125" style="2" bestFit="1" customWidth="1"/>
    <col min="2556" max="2556" width="6.453125" style="2" bestFit="1" customWidth="1"/>
    <col min="2557" max="2557" width="5.54296875" style="2" bestFit="1" customWidth="1"/>
    <col min="2558" max="2559" width="6.54296875" style="2" bestFit="1" customWidth="1"/>
    <col min="2560" max="2561" width="6.453125" style="2" bestFit="1" customWidth="1"/>
    <col min="2562" max="2562" width="8.1796875" style="2" bestFit="1" customWidth="1"/>
    <col min="2563" max="2563" width="7.453125" style="2" customWidth="1"/>
    <col min="2564" max="2564" width="10.54296875" style="2" customWidth="1"/>
    <col min="2565" max="2565" width="11.81640625" style="2" customWidth="1"/>
    <col min="2566" max="2806" width="17.54296875" style="2"/>
    <col min="2807" max="2807" width="24.54296875" style="2" customWidth="1"/>
    <col min="2808" max="2808" width="7.453125" style="2" customWidth="1"/>
    <col min="2809" max="2809" width="6.54296875" style="2" bestFit="1" customWidth="1"/>
    <col min="2810" max="2810" width="6.81640625" style="2" bestFit="1" customWidth="1"/>
    <col min="2811" max="2811" width="7.453125" style="2" bestFit="1" customWidth="1"/>
    <col min="2812" max="2812" width="6.453125" style="2" bestFit="1" customWidth="1"/>
    <col min="2813" max="2813" width="5.54296875" style="2" bestFit="1" customWidth="1"/>
    <col min="2814" max="2815" width="6.54296875" style="2" bestFit="1" customWidth="1"/>
    <col min="2816" max="2817" width="6.453125" style="2" bestFit="1" customWidth="1"/>
    <col min="2818" max="2818" width="8.1796875" style="2" bestFit="1" customWidth="1"/>
    <col min="2819" max="2819" width="7.453125" style="2" customWidth="1"/>
    <col min="2820" max="2820" width="10.54296875" style="2" customWidth="1"/>
    <col min="2821" max="2821" width="11.81640625" style="2" customWidth="1"/>
    <col min="2822" max="3062" width="17.54296875" style="2"/>
    <col min="3063" max="3063" width="24.54296875" style="2" customWidth="1"/>
    <col min="3064" max="3064" width="7.453125" style="2" customWidth="1"/>
    <col min="3065" max="3065" width="6.54296875" style="2" bestFit="1" customWidth="1"/>
    <col min="3066" max="3066" width="6.81640625" style="2" bestFit="1" customWidth="1"/>
    <col min="3067" max="3067" width="7.453125" style="2" bestFit="1" customWidth="1"/>
    <col min="3068" max="3068" width="6.453125" style="2" bestFit="1" customWidth="1"/>
    <col min="3069" max="3069" width="5.54296875" style="2" bestFit="1" customWidth="1"/>
    <col min="3070" max="3071" width="6.54296875" style="2" bestFit="1" customWidth="1"/>
    <col min="3072" max="3073" width="6.453125" style="2" bestFit="1" customWidth="1"/>
    <col min="3074" max="3074" width="8.1796875" style="2" bestFit="1" customWidth="1"/>
    <col min="3075" max="3075" width="7.453125" style="2" customWidth="1"/>
    <col min="3076" max="3076" width="10.54296875" style="2" customWidth="1"/>
    <col min="3077" max="3077" width="11.81640625" style="2" customWidth="1"/>
    <col min="3078" max="3318" width="17.54296875" style="2"/>
    <col min="3319" max="3319" width="24.54296875" style="2" customWidth="1"/>
    <col min="3320" max="3320" width="7.453125" style="2" customWidth="1"/>
    <col min="3321" max="3321" width="6.54296875" style="2" bestFit="1" customWidth="1"/>
    <col min="3322" max="3322" width="6.81640625" style="2" bestFit="1" customWidth="1"/>
    <col min="3323" max="3323" width="7.453125" style="2" bestFit="1" customWidth="1"/>
    <col min="3324" max="3324" width="6.453125" style="2" bestFit="1" customWidth="1"/>
    <col min="3325" max="3325" width="5.54296875" style="2" bestFit="1" customWidth="1"/>
    <col min="3326" max="3327" width="6.54296875" style="2" bestFit="1" customWidth="1"/>
    <col min="3328" max="3329" width="6.453125" style="2" bestFit="1" customWidth="1"/>
    <col min="3330" max="3330" width="8.1796875" style="2" bestFit="1" customWidth="1"/>
    <col min="3331" max="3331" width="7.453125" style="2" customWidth="1"/>
    <col min="3332" max="3332" width="10.54296875" style="2" customWidth="1"/>
    <col min="3333" max="3333" width="11.81640625" style="2" customWidth="1"/>
    <col min="3334" max="3574" width="17.54296875" style="2"/>
    <col min="3575" max="3575" width="24.54296875" style="2" customWidth="1"/>
    <col min="3576" max="3576" width="7.453125" style="2" customWidth="1"/>
    <col min="3577" max="3577" width="6.54296875" style="2" bestFit="1" customWidth="1"/>
    <col min="3578" max="3578" width="6.81640625" style="2" bestFit="1" customWidth="1"/>
    <col min="3579" max="3579" width="7.453125" style="2" bestFit="1" customWidth="1"/>
    <col min="3580" max="3580" width="6.453125" style="2" bestFit="1" customWidth="1"/>
    <col min="3581" max="3581" width="5.54296875" style="2" bestFit="1" customWidth="1"/>
    <col min="3582" max="3583" width="6.54296875" style="2" bestFit="1" customWidth="1"/>
    <col min="3584" max="3585" width="6.453125" style="2" bestFit="1" customWidth="1"/>
    <col min="3586" max="3586" width="8.1796875" style="2" bestFit="1" customWidth="1"/>
    <col min="3587" max="3587" width="7.453125" style="2" customWidth="1"/>
    <col min="3588" max="3588" width="10.54296875" style="2" customWidth="1"/>
    <col min="3589" max="3589" width="11.81640625" style="2" customWidth="1"/>
    <col min="3590" max="3830" width="17.54296875" style="2"/>
    <col min="3831" max="3831" width="24.54296875" style="2" customWidth="1"/>
    <col min="3832" max="3832" width="7.453125" style="2" customWidth="1"/>
    <col min="3833" max="3833" width="6.54296875" style="2" bestFit="1" customWidth="1"/>
    <col min="3834" max="3834" width="6.81640625" style="2" bestFit="1" customWidth="1"/>
    <col min="3835" max="3835" width="7.453125" style="2" bestFit="1" customWidth="1"/>
    <col min="3836" max="3836" width="6.453125" style="2" bestFit="1" customWidth="1"/>
    <col min="3837" max="3837" width="5.54296875" style="2" bestFit="1" customWidth="1"/>
    <col min="3838" max="3839" width="6.54296875" style="2" bestFit="1" customWidth="1"/>
    <col min="3840" max="3841" width="6.453125" style="2" bestFit="1" customWidth="1"/>
    <col min="3842" max="3842" width="8.1796875" style="2" bestFit="1" customWidth="1"/>
    <col min="3843" max="3843" width="7.453125" style="2" customWidth="1"/>
    <col min="3844" max="3844" width="10.54296875" style="2" customWidth="1"/>
    <col min="3845" max="3845" width="11.81640625" style="2" customWidth="1"/>
    <col min="3846" max="4086" width="17.54296875" style="2"/>
    <col min="4087" max="4087" width="24.54296875" style="2" customWidth="1"/>
    <col min="4088" max="4088" width="7.453125" style="2" customWidth="1"/>
    <col min="4089" max="4089" width="6.54296875" style="2" bestFit="1" customWidth="1"/>
    <col min="4090" max="4090" width="6.81640625" style="2" bestFit="1" customWidth="1"/>
    <col min="4091" max="4091" width="7.453125" style="2" bestFit="1" customWidth="1"/>
    <col min="4092" max="4092" width="6.453125" style="2" bestFit="1" customWidth="1"/>
    <col min="4093" max="4093" width="5.54296875" style="2" bestFit="1" customWidth="1"/>
    <col min="4094" max="4095" width="6.54296875" style="2" bestFit="1" customWidth="1"/>
    <col min="4096" max="4097" width="6.453125" style="2" bestFit="1" customWidth="1"/>
    <col min="4098" max="4098" width="8.1796875" style="2" bestFit="1" customWidth="1"/>
    <col min="4099" max="4099" width="7.453125" style="2" customWidth="1"/>
    <col min="4100" max="4100" width="10.54296875" style="2" customWidth="1"/>
    <col min="4101" max="4101" width="11.81640625" style="2" customWidth="1"/>
    <col min="4102" max="4342" width="17.54296875" style="2"/>
    <col min="4343" max="4343" width="24.54296875" style="2" customWidth="1"/>
    <col min="4344" max="4344" width="7.453125" style="2" customWidth="1"/>
    <col min="4345" max="4345" width="6.54296875" style="2" bestFit="1" customWidth="1"/>
    <col min="4346" max="4346" width="6.81640625" style="2" bestFit="1" customWidth="1"/>
    <col min="4347" max="4347" width="7.453125" style="2" bestFit="1" customWidth="1"/>
    <col min="4348" max="4348" width="6.453125" style="2" bestFit="1" customWidth="1"/>
    <col min="4349" max="4349" width="5.54296875" style="2" bestFit="1" customWidth="1"/>
    <col min="4350" max="4351" width="6.54296875" style="2" bestFit="1" customWidth="1"/>
    <col min="4352" max="4353" width="6.453125" style="2" bestFit="1" customWidth="1"/>
    <col min="4354" max="4354" width="8.1796875" style="2" bestFit="1" customWidth="1"/>
    <col min="4355" max="4355" width="7.453125" style="2" customWidth="1"/>
    <col min="4356" max="4356" width="10.54296875" style="2" customWidth="1"/>
    <col min="4357" max="4357" width="11.81640625" style="2" customWidth="1"/>
    <col min="4358" max="4598" width="17.54296875" style="2"/>
    <col min="4599" max="4599" width="24.54296875" style="2" customWidth="1"/>
    <col min="4600" max="4600" width="7.453125" style="2" customWidth="1"/>
    <col min="4601" max="4601" width="6.54296875" style="2" bestFit="1" customWidth="1"/>
    <col min="4602" max="4602" width="6.81640625" style="2" bestFit="1" customWidth="1"/>
    <col min="4603" max="4603" width="7.453125" style="2" bestFit="1" customWidth="1"/>
    <col min="4604" max="4604" width="6.453125" style="2" bestFit="1" customWidth="1"/>
    <col min="4605" max="4605" width="5.54296875" style="2" bestFit="1" customWidth="1"/>
    <col min="4606" max="4607" width="6.54296875" style="2" bestFit="1" customWidth="1"/>
    <col min="4608" max="4609" width="6.453125" style="2" bestFit="1" customWidth="1"/>
    <col min="4610" max="4610" width="8.1796875" style="2" bestFit="1" customWidth="1"/>
    <col min="4611" max="4611" width="7.453125" style="2" customWidth="1"/>
    <col min="4612" max="4612" width="10.54296875" style="2" customWidth="1"/>
    <col min="4613" max="4613" width="11.81640625" style="2" customWidth="1"/>
    <col min="4614" max="4854" width="17.54296875" style="2"/>
    <col min="4855" max="4855" width="24.54296875" style="2" customWidth="1"/>
    <col min="4856" max="4856" width="7.453125" style="2" customWidth="1"/>
    <col min="4857" max="4857" width="6.54296875" style="2" bestFit="1" customWidth="1"/>
    <col min="4858" max="4858" width="6.81640625" style="2" bestFit="1" customWidth="1"/>
    <col min="4859" max="4859" width="7.453125" style="2" bestFit="1" customWidth="1"/>
    <col min="4860" max="4860" width="6.453125" style="2" bestFit="1" customWidth="1"/>
    <col min="4861" max="4861" width="5.54296875" style="2" bestFit="1" customWidth="1"/>
    <col min="4862" max="4863" width="6.54296875" style="2" bestFit="1" customWidth="1"/>
    <col min="4864" max="4865" width="6.453125" style="2" bestFit="1" customWidth="1"/>
    <col min="4866" max="4866" width="8.1796875" style="2" bestFit="1" customWidth="1"/>
    <col min="4867" max="4867" width="7.453125" style="2" customWidth="1"/>
    <col min="4868" max="4868" width="10.54296875" style="2" customWidth="1"/>
    <col min="4869" max="4869" width="11.81640625" style="2" customWidth="1"/>
    <col min="4870" max="5110" width="17.54296875" style="2"/>
    <col min="5111" max="5111" width="24.54296875" style="2" customWidth="1"/>
    <col min="5112" max="5112" width="7.453125" style="2" customWidth="1"/>
    <col min="5113" max="5113" width="6.54296875" style="2" bestFit="1" customWidth="1"/>
    <col min="5114" max="5114" width="6.81640625" style="2" bestFit="1" customWidth="1"/>
    <col min="5115" max="5115" width="7.453125" style="2" bestFit="1" customWidth="1"/>
    <col min="5116" max="5116" width="6.453125" style="2" bestFit="1" customWidth="1"/>
    <col min="5117" max="5117" width="5.54296875" style="2" bestFit="1" customWidth="1"/>
    <col min="5118" max="5119" width="6.54296875" style="2" bestFit="1" customWidth="1"/>
    <col min="5120" max="5121" width="6.453125" style="2" bestFit="1" customWidth="1"/>
    <col min="5122" max="5122" width="8.1796875" style="2" bestFit="1" customWidth="1"/>
    <col min="5123" max="5123" width="7.453125" style="2" customWidth="1"/>
    <col min="5124" max="5124" width="10.54296875" style="2" customWidth="1"/>
    <col min="5125" max="5125" width="11.81640625" style="2" customWidth="1"/>
    <col min="5126" max="5366" width="17.54296875" style="2"/>
    <col min="5367" max="5367" width="24.54296875" style="2" customWidth="1"/>
    <col min="5368" max="5368" width="7.453125" style="2" customWidth="1"/>
    <col min="5369" max="5369" width="6.54296875" style="2" bestFit="1" customWidth="1"/>
    <col min="5370" max="5370" width="6.81640625" style="2" bestFit="1" customWidth="1"/>
    <col min="5371" max="5371" width="7.453125" style="2" bestFit="1" customWidth="1"/>
    <col min="5372" max="5372" width="6.453125" style="2" bestFit="1" customWidth="1"/>
    <col min="5373" max="5373" width="5.54296875" style="2" bestFit="1" customWidth="1"/>
    <col min="5374" max="5375" width="6.54296875" style="2" bestFit="1" customWidth="1"/>
    <col min="5376" max="5377" width="6.453125" style="2" bestFit="1" customWidth="1"/>
    <col min="5378" max="5378" width="8.1796875" style="2" bestFit="1" customWidth="1"/>
    <col min="5379" max="5379" width="7.453125" style="2" customWidth="1"/>
    <col min="5380" max="5380" width="10.54296875" style="2" customWidth="1"/>
    <col min="5381" max="5381" width="11.81640625" style="2" customWidth="1"/>
    <col min="5382" max="5622" width="17.54296875" style="2"/>
    <col min="5623" max="5623" width="24.54296875" style="2" customWidth="1"/>
    <col min="5624" max="5624" width="7.453125" style="2" customWidth="1"/>
    <col min="5625" max="5625" width="6.54296875" style="2" bestFit="1" customWidth="1"/>
    <col min="5626" max="5626" width="6.81640625" style="2" bestFit="1" customWidth="1"/>
    <col min="5627" max="5627" width="7.453125" style="2" bestFit="1" customWidth="1"/>
    <col min="5628" max="5628" width="6.453125" style="2" bestFit="1" customWidth="1"/>
    <col min="5629" max="5629" width="5.54296875" style="2" bestFit="1" customWidth="1"/>
    <col min="5630" max="5631" width="6.54296875" style="2" bestFit="1" customWidth="1"/>
    <col min="5632" max="5633" width="6.453125" style="2" bestFit="1" customWidth="1"/>
    <col min="5634" max="5634" width="8.1796875" style="2" bestFit="1" customWidth="1"/>
    <col min="5635" max="5635" width="7.453125" style="2" customWidth="1"/>
    <col min="5636" max="5636" width="10.54296875" style="2" customWidth="1"/>
    <col min="5637" max="5637" width="11.81640625" style="2" customWidth="1"/>
    <col min="5638" max="5878" width="17.54296875" style="2"/>
    <col min="5879" max="5879" width="24.54296875" style="2" customWidth="1"/>
    <col min="5880" max="5880" width="7.453125" style="2" customWidth="1"/>
    <col min="5881" max="5881" width="6.54296875" style="2" bestFit="1" customWidth="1"/>
    <col min="5882" max="5882" width="6.81640625" style="2" bestFit="1" customWidth="1"/>
    <col min="5883" max="5883" width="7.453125" style="2" bestFit="1" customWidth="1"/>
    <col min="5884" max="5884" width="6.453125" style="2" bestFit="1" customWidth="1"/>
    <col min="5885" max="5885" width="5.54296875" style="2" bestFit="1" customWidth="1"/>
    <col min="5886" max="5887" width="6.54296875" style="2" bestFit="1" customWidth="1"/>
    <col min="5888" max="5889" width="6.453125" style="2" bestFit="1" customWidth="1"/>
    <col min="5890" max="5890" width="8.1796875" style="2" bestFit="1" customWidth="1"/>
    <col min="5891" max="5891" width="7.453125" style="2" customWidth="1"/>
    <col min="5892" max="5892" width="10.54296875" style="2" customWidth="1"/>
    <col min="5893" max="5893" width="11.81640625" style="2" customWidth="1"/>
    <col min="5894" max="6134" width="17.54296875" style="2"/>
    <col min="6135" max="6135" width="24.54296875" style="2" customWidth="1"/>
    <col min="6136" max="6136" width="7.453125" style="2" customWidth="1"/>
    <col min="6137" max="6137" width="6.54296875" style="2" bestFit="1" customWidth="1"/>
    <col min="6138" max="6138" width="6.81640625" style="2" bestFit="1" customWidth="1"/>
    <col min="6139" max="6139" width="7.453125" style="2" bestFit="1" customWidth="1"/>
    <col min="6140" max="6140" width="6.453125" style="2" bestFit="1" customWidth="1"/>
    <col min="6141" max="6141" width="5.54296875" style="2" bestFit="1" customWidth="1"/>
    <col min="6142" max="6143" width="6.54296875" style="2" bestFit="1" customWidth="1"/>
    <col min="6144" max="6145" width="6.453125" style="2" bestFit="1" customWidth="1"/>
    <col min="6146" max="6146" width="8.1796875" style="2" bestFit="1" customWidth="1"/>
    <col min="6147" max="6147" width="7.453125" style="2" customWidth="1"/>
    <col min="6148" max="6148" width="10.54296875" style="2" customWidth="1"/>
    <col min="6149" max="6149" width="11.81640625" style="2" customWidth="1"/>
    <col min="6150" max="6390" width="17.54296875" style="2"/>
    <col min="6391" max="6391" width="24.54296875" style="2" customWidth="1"/>
    <col min="6392" max="6392" width="7.453125" style="2" customWidth="1"/>
    <col min="6393" max="6393" width="6.54296875" style="2" bestFit="1" customWidth="1"/>
    <col min="6394" max="6394" width="6.81640625" style="2" bestFit="1" customWidth="1"/>
    <col min="6395" max="6395" width="7.453125" style="2" bestFit="1" customWidth="1"/>
    <col min="6396" max="6396" width="6.453125" style="2" bestFit="1" customWidth="1"/>
    <col min="6397" max="6397" width="5.54296875" style="2" bestFit="1" customWidth="1"/>
    <col min="6398" max="6399" width="6.54296875" style="2" bestFit="1" customWidth="1"/>
    <col min="6400" max="6401" width="6.453125" style="2" bestFit="1" customWidth="1"/>
    <col min="6402" max="6402" width="8.1796875" style="2" bestFit="1" customWidth="1"/>
    <col min="6403" max="6403" width="7.453125" style="2" customWidth="1"/>
    <col min="6404" max="6404" width="10.54296875" style="2" customWidth="1"/>
    <col min="6405" max="6405" width="11.81640625" style="2" customWidth="1"/>
    <col min="6406" max="6646" width="17.54296875" style="2"/>
    <col min="6647" max="6647" width="24.54296875" style="2" customWidth="1"/>
    <col min="6648" max="6648" width="7.453125" style="2" customWidth="1"/>
    <col min="6649" max="6649" width="6.54296875" style="2" bestFit="1" customWidth="1"/>
    <col min="6650" max="6650" width="6.81640625" style="2" bestFit="1" customWidth="1"/>
    <col min="6651" max="6651" width="7.453125" style="2" bestFit="1" customWidth="1"/>
    <col min="6652" max="6652" width="6.453125" style="2" bestFit="1" customWidth="1"/>
    <col min="6653" max="6653" width="5.54296875" style="2" bestFit="1" customWidth="1"/>
    <col min="6654" max="6655" width="6.54296875" style="2" bestFit="1" customWidth="1"/>
    <col min="6656" max="6657" width="6.453125" style="2" bestFit="1" customWidth="1"/>
    <col min="6658" max="6658" width="8.1796875" style="2" bestFit="1" customWidth="1"/>
    <col min="6659" max="6659" width="7.453125" style="2" customWidth="1"/>
    <col min="6660" max="6660" width="10.54296875" style="2" customWidth="1"/>
    <col min="6661" max="6661" width="11.81640625" style="2" customWidth="1"/>
    <col min="6662" max="6902" width="17.54296875" style="2"/>
    <col min="6903" max="6903" width="24.54296875" style="2" customWidth="1"/>
    <col min="6904" max="6904" width="7.453125" style="2" customWidth="1"/>
    <col min="6905" max="6905" width="6.54296875" style="2" bestFit="1" customWidth="1"/>
    <col min="6906" max="6906" width="6.81640625" style="2" bestFit="1" customWidth="1"/>
    <col min="6907" max="6907" width="7.453125" style="2" bestFit="1" customWidth="1"/>
    <col min="6908" max="6908" width="6.453125" style="2" bestFit="1" customWidth="1"/>
    <col min="6909" max="6909" width="5.54296875" style="2" bestFit="1" customWidth="1"/>
    <col min="6910" max="6911" width="6.54296875" style="2" bestFit="1" customWidth="1"/>
    <col min="6912" max="6913" width="6.453125" style="2" bestFit="1" customWidth="1"/>
    <col min="6914" max="6914" width="8.1796875" style="2" bestFit="1" customWidth="1"/>
    <col min="6915" max="6915" width="7.453125" style="2" customWidth="1"/>
    <col min="6916" max="6916" width="10.54296875" style="2" customWidth="1"/>
    <col min="6917" max="6917" width="11.81640625" style="2" customWidth="1"/>
    <col min="6918" max="7158" width="17.54296875" style="2"/>
    <col min="7159" max="7159" width="24.54296875" style="2" customWidth="1"/>
    <col min="7160" max="7160" width="7.453125" style="2" customWidth="1"/>
    <col min="7161" max="7161" width="6.54296875" style="2" bestFit="1" customWidth="1"/>
    <col min="7162" max="7162" width="6.81640625" style="2" bestFit="1" customWidth="1"/>
    <col min="7163" max="7163" width="7.453125" style="2" bestFit="1" customWidth="1"/>
    <col min="7164" max="7164" width="6.453125" style="2" bestFit="1" customWidth="1"/>
    <col min="7165" max="7165" width="5.54296875" style="2" bestFit="1" customWidth="1"/>
    <col min="7166" max="7167" width="6.54296875" style="2" bestFit="1" customWidth="1"/>
    <col min="7168" max="7169" width="6.453125" style="2" bestFit="1" customWidth="1"/>
    <col min="7170" max="7170" width="8.1796875" style="2" bestFit="1" customWidth="1"/>
    <col min="7171" max="7171" width="7.453125" style="2" customWidth="1"/>
    <col min="7172" max="7172" width="10.54296875" style="2" customWidth="1"/>
    <col min="7173" max="7173" width="11.81640625" style="2" customWidth="1"/>
    <col min="7174" max="7414" width="17.54296875" style="2"/>
    <col min="7415" max="7415" width="24.54296875" style="2" customWidth="1"/>
    <col min="7416" max="7416" width="7.453125" style="2" customWidth="1"/>
    <col min="7417" max="7417" width="6.54296875" style="2" bestFit="1" customWidth="1"/>
    <col min="7418" max="7418" width="6.81640625" style="2" bestFit="1" customWidth="1"/>
    <col min="7419" max="7419" width="7.453125" style="2" bestFit="1" customWidth="1"/>
    <col min="7420" max="7420" width="6.453125" style="2" bestFit="1" customWidth="1"/>
    <col min="7421" max="7421" width="5.54296875" style="2" bestFit="1" customWidth="1"/>
    <col min="7422" max="7423" width="6.54296875" style="2" bestFit="1" customWidth="1"/>
    <col min="7424" max="7425" width="6.453125" style="2" bestFit="1" customWidth="1"/>
    <col min="7426" max="7426" width="8.1796875" style="2" bestFit="1" customWidth="1"/>
    <col min="7427" max="7427" width="7.453125" style="2" customWidth="1"/>
    <col min="7428" max="7428" width="10.54296875" style="2" customWidth="1"/>
    <col min="7429" max="7429" width="11.81640625" style="2" customWidth="1"/>
    <col min="7430" max="7670" width="17.54296875" style="2"/>
    <col min="7671" max="7671" width="24.54296875" style="2" customWidth="1"/>
    <col min="7672" max="7672" width="7.453125" style="2" customWidth="1"/>
    <col min="7673" max="7673" width="6.54296875" style="2" bestFit="1" customWidth="1"/>
    <col min="7674" max="7674" width="6.81640625" style="2" bestFit="1" customWidth="1"/>
    <col min="7675" max="7675" width="7.453125" style="2" bestFit="1" customWidth="1"/>
    <col min="7676" max="7676" width="6.453125" style="2" bestFit="1" customWidth="1"/>
    <col min="7677" max="7677" width="5.54296875" style="2" bestFit="1" customWidth="1"/>
    <col min="7678" max="7679" width="6.54296875" style="2" bestFit="1" customWidth="1"/>
    <col min="7680" max="7681" width="6.453125" style="2" bestFit="1" customWidth="1"/>
    <col min="7682" max="7682" width="8.1796875" style="2" bestFit="1" customWidth="1"/>
    <col min="7683" max="7683" width="7.453125" style="2" customWidth="1"/>
    <col min="7684" max="7684" width="10.54296875" style="2" customWidth="1"/>
    <col min="7685" max="7685" width="11.81640625" style="2" customWidth="1"/>
    <col min="7686" max="7926" width="17.54296875" style="2"/>
    <col min="7927" max="7927" width="24.54296875" style="2" customWidth="1"/>
    <col min="7928" max="7928" width="7.453125" style="2" customWidth="1"/>
    <col min="7929" max="7929" width="6.54296875" style="2" bestFit="1" customWidth="1"/>
    <col min="7930" max="7930" width="6.81640625" style="2" bestFit="1" customWidth="1"/>
    <col min="7931" max="7931" width="7.453125" style="2" bestFit="1" customWidth="1"/>
    <col min="7932" max="7932" width="6.453125" style="2" bestFit="1" customWidth="1"/>
    <col min="7933" max="7933" width="5.54296875" style="2" bestFit="1" customWidth="1"/>
    <col min="7934" max="7935" width="6.54296875" style="2" bestFit="1" customWidth="1"/>
    <col min="7936" max="7937" width="6.453125" style="2" bestFit="1" customWidth="1"/>
    <col min="7938" max="7938" width="8.1796875" style="2" bestFit="1" customWidth="1"/>
    <col min="7939" max="7939" width="7.453125" style="2" customWidth="1"/>
    <col min="7940" max="7940" width="10.54296875" style="2" customWidth="1"/>
    <col min="7941" max="7941" width="11.81640625" style="2" customWidth="1"/>
    <col min="7942" max="8182" width="17.54296875" style="2"/>
    <col min="8183" max="8183" width="24.54296875" style="2" customWidth="1"/>
    <col min="8184" max="8184" width="7.453125" style="2" customWidth="1"/>
    <col min="8185" max="8185" width="6.54296875" style="2" bestFit="1" customWidth="1"/>
    <col min="8186" max="8186" width="6.81640625" style="2" bestFit="1" customWidth="1"/>
    <col min="8187" max="8187" width="7.453125" style="2" bestFit="1" customWidth="1"/>
    <col min="8188" max="8188" width="6.453125" style="2" bestFit="1" customWidth="1"/>
    <col min="8189" max="8189" width="5.54296875" style="2" bestFit="1" customWidth="1"/>
    <col min="8190" max="8191" width="6.54296875" style="2" bestFit="1" customWidth="1"/>
    <col min="8192" max="8193" width="6.453125" style="2" bestFit="1" customWidth="1"/>
    <col min="8194" max="8194" width="8.1796875" style="2" bestFit="1" customWidth="1"/>
    <col min="8195" max="8195" width="7.453125" style="2" customWidth="1"/>
    <col min="8196" max="8196" width="10.54296875" style="2" customWidth="1"/>
    <col min="8197" max="8197" width="11.81640625" style="2" customWidth="1"/>
    <col min="8198" max="8438" width="17.54296875" style="2"/>
    <col min="8439" max="8439" width="24.54296875" style="2" customWidth="1"/>
    <col min="8440" max="8440" width="7.453125" style="2" customWidth="1"/>
    <col min="8441" max="8441" width="6.54296875" style="2" bestFit="1" customWidth="1"/>
    <col min="8442" max="8442" width="6.81640625" style="2" bestFit="1" customWidth="1"/>
    <col min="8443" max="8443" width="7.453125" style="2" bestFit="1" customWidth="1"/>
    <col min="8444" max="8444" width="6.453125" style="2" bestFit="1" customWidth="1"/>
    <col min="8445" max="8445" width="5.54296875" style="2" bestFit="1" customWidth="1"/>
    <col min="8446" max="8447" width="6.54296875" style="2" bestFit="1" customWidth="1"/>
    <col min="8448" max="8449" width="6.453125" style="2" bestFit="1" customWidth="1"/>
    <col min="8450" max="8450" width="8.1796875" style="2" bestFit="1" customWidth="1"/>
    <col min="8451" max="8451" width="7.453125" style="2" customWidth="1"/>
    <col min="8452" max="8452" width="10.54296875" style="2" customWidth="1"/>
    <col min="8453" max="8453" width="11.81640625" style="2" customWidth="1"/>
    <col min="8454" max="8694" width="17.54296875" style="2"/>
    <col min="8695" max="8695" width="24.54296875" style="2" customWidth="1"/>
    <col min="8696" max="8696" width="7.453125" style="2" customWidth="1"/>
    <col min="8697" max="8697" width="6.54296875" style="2" bestFit="1" customWidth="1"/>
    <col min="8698" max="8698" width="6.81640625" style="2" bestFit="1" customWidth="1"/>
    <col min="8699" max="8699" width="7.453125" style="2" bestFit="1" customWidth="1"/>
    <col min="8700" max="8700" width="6.453125" style="2" bestFit="1" customWidth="1"/>
    <col min="8701" max="8701" width="5.54296875" style="2" bestFit="1" customWidth="1"/>
    <col min="8702" max="8703" width="6.54296875" style="2" bestFit="1" customWidth="1"/>
    <col min="8704" max="8705" width="6.453125" style="2" bestFit="1" customWidth="1"/>
    <col min="8706" max="8706" width="8.1796875" style="2" bestFit="1" customWidth="1"/>
    <col min="8707" max="8707" width="7.453125" style="2" customWidth="1"/>
    <col min="8708" max="8708" width="10.54296875" style="2" customWidth="1"/>
    <col min="8709" max="8709" width="11.81640625" style="2" customWidth="1"/>
    <col min="8710" max="8950" width="17.54296875" style="2"/>
    <col min="8951" max="8951" width="24.54296875" style="2" customWidth="1"/>
    <col min="8952" max="8952" width="7.453125" style="2" customWidth="1"/>
    <col min="8953" max="8953" width="6.54296875" style="2" bestFit="1" customWidth="1"/>
    <col min="8954" max="8954" width="6.81640625" style="2" bestFit="1" customWidth="1"/>
    <col min="8955" max="8955" width="7.453125" style="2" bestFit="1" customWidth="1"/>
    <col min="8956" max="8956" width="6.453125" style="2" bestFit="1" customWidth="1"/>
    <col min="8957" max="8957" width="5.54296875" style="2" bestFit="1" customWidth="1"/>
    <col min="8958" max="8959" width="6.54296875" style="2" bestFit="1" customWidth="1"/>
    <col min="8960" max="8961" width="6.453125" style="2" bestFit="1" customWidth="1"/>
    <col min="8962" max="8962" width="8.1796875" style="2" bestFit="1" customWidth="1"/>
    <col min="8963" max="8963" width="7.453125" style="2" customWidth="1"/>
    <col min="8964" max="8964" width="10.54296875" style="2" customWidth="1"/>
    <col min="8965" max="8965" width="11.81640625" style="2" customWidth="1"/>
    <col min="8966" max="9206" width="17.54296875" style="2"/>
    <col min="9207" max="9207" width="24.54296875" style="2" customWidth="1"/>
    <col min="9208" max="9208" width="7.453125" style="2" customWidth="1"/>
    <col min="9209" max="9209" width="6.54296875" style="2" bestFit="1" customWidth="1"/>
    <col min="9210" max="9210" width="6.81640625" style="2" bestFit="1" customWidth="1"/>
    <col min="9211" max="9211" width="7.453125" style="2" bestFit="1" customWidth="1"/>
    <col min="9212" max="9212" width="6.453125" style="2" bestFit="1" customWidth="1"/>
    <col min="9213" max="9213" width="5.54296875" style="2" bestFit="1" customWidth="1"/>
    <col min="9214" max="9215" width="6.54296875" style="2" bestFit="1" customWidth="1"/>
    <col min="9216" max="9217" width="6.453125" style="2" bestFit="1" customWidth="1"/>
    <col min="9218" max="9218" width="8.1796875" style="2" bestFit="1" customWidth="1"/>
    <col min="9219" max="9219" width="7.453125" style="2" customWidth="1"/>
    <col min="9220" max="9220" width="10.54296875" style="2" customWidth="1"/>
    <col min="9221" max="9221" width="11.81640625" style="2" customWidth="1"/>
    <col min="9222" max="9462" width="17.54296875" style="2"/>
    <col min="9463" max="9463" width="24.54296875" style="2" customWidth="1"/>
    <col min="9464" max="9464" width="7.453125" style="2" customWidth="1"/>
    <col min="9465" max="9465" width="6.54296875" style="2" bestFit="1" customWidth="1"/>
    <col min="9466" max="9466" width="6.81640625" style="2" bestFit="1" customWidth="1"/>
    <col min="9467" max="9467" width="7.453125" style="2" bestFit="1" customWidth="1"/>
    <col min="9468" max="9468" width="6.453125" style="2" bestFit="1" customWidth="1"/>
    <col min="9469" max="9469" width="5.54296875" style="2" bestFit="1" customWidth="1"/>
    <col min="9470" max="9471" width="6.54296875" style="2" bestFit="1" customWidth="1"/>
    <col min="9472" max="9473" width="6.453125" style="2" bestFit="1" customWidth="1"/>
    <col min="9474" max="9474" width="8.1796875" style="2" bestFit="1" customWidth="1"/>
    <col min="9475" max="9475" width="7.453125" style="2" customWidth="1"/>
    <col min="9476" max="9476" width="10.54296875" style="2" customWidth="1"/>
    <col min="9477" max="9477" width="11.81640625" style="2" customWidth="1"/>
    <col min="9478" max="9718" width="17.54296875" style="2"/>
    <col min="9719" max="9719" width="24.54296875" style="2" customWidth="1"/>
    <col min="9720" max="9720" width="7.453125" style="2" customWidth="1"/>
    <col min="9721" max="9721" width="6.54296875" style="2" bestFit="1" customWidth="1"/>
    <col min="9722" max="9722" width="6.81640625" style="2" bestFit="1" customWidth="1"/>
    <col min="9723" max="9723" width="7.453125" style="2" bestFit="1" customWidth="1"/>
    <col min="9724" max="9724" width="6.453125" style="2" bestFit="1" customWidth="1"/>
    <col min="9725" max="9725" width="5.54296875" style="2" bestFit="1" customWidth="1"/>
    <col min="9726" max="9727" width="6.54296875" style="2" bestFit="1" customWidth="1"/>
    <col min="9728" max="9729" width="6.453125" style="2" bestFit="1" customWidth="1"/>
    <col min="9730" max="9730" width="8.1796875" style="2" bestFit="1" customWidth="1"/>
    <col min="9731" max="9731" width="7.453125" style="2" customWidth="1"/>
    <col min="9732" max="9732" width="10.54296875" style="2" customWidth="1"/>
    <col min="9733" max="9733" width="11.81640625" style="2" customWidth="1"/>
    <col min="9734" max="9974" width="17.54296875" style="2"/>
    <col min="9975" max="9975" width="24.54296875" style="2" customWidth="1"/>
    <col min="9976" max="9976" width="7.453125" style="2" customWidth="1"/>
    <col min="9977" max="9977" width="6.54296875" style="2" bestFit="1" customWidth="1"/>
    <col min="9978" max="9978" width="6.81640625" style="2" bestFit="1" customWidth="1"/>
    <col min="9979" max="9979" width="7.453125" style="2" bestFit="1" customWidth="1"/>
    <col min="9980" max="9980" width="6.453125" style="2" bestFit="1" customWidth="1"/>
    <col min="9981" max="9981" width="5.54296875" style="2" bestFit="1" customWidth="1"/>
    <col min="9982" max="9983" width="6.54296875" style="2" bestFit="1" customWidth="1"/>
    <col min="9984" max="9985" width="6.453125" style="2" bestFit="1" customWidth="1"/>
    <col min="9986" max="9986" width="8.1796875" style="2" bestFit="1" customWidth="1"/>
    <col min="9987" max="9987" width="7.453125" style="2" customWidth="1"/>
    <col min="9988" max="9988" width="10.54296875" style="2" customWidth="1"/>
    <col min="9989" max="9989" width="11.81640625" style="2" customWidth="1"/>
    <col min="9990" max="10230" width="17.54296875" style="2"/>
    <col min="10231" max="10231" width="24.54296875" style="2" customWidth="1"/>
    <col min="10232" max="10232" width="7.453125" style="2" customWidth="1"/>
    <col min="10233" max="10233" width="6.54296875" style="2" bestFit="1" customWidth="1"/>
    <col min="10234" max="10234" width="6.81640625" style="2" bestFit="1" customWidth="1"/>
    <col min="10235" max="10235" width="7.453125" style="2" bestFit="1" customWidth="1"/>
    <col min="10236" max="10236" width="6.453125" style="2" bestFit="1" customWidth="1"/>
    <col min="10237" max="10237" width="5.54296875" style="2" bestFit="1" customWidth="1"/>
    <col min="10238" max="10239" width="6.54296875" style="2" bestFit="1" customWidth="1"/>
    <col min="10240" max="10241" width="6.453125" style="2" bestFit="1" customWidth="1"/>
    <col min="10242" max="10242" width="8.1796875" style="2" bestFit="1" customWidth="1"/>
    <col min="10243" max="10243" width="7.453125" style="2" customWidth="1"/>
    <col min="10244" max="10244" width="10.54296875" style="2" customWidth="1"/>
    <col min="10245" max="10245" width="11.81640625" style="2" customWidth="1"/>
    <col min="10246" max="10486" width="17.54296875" style="2"/>
    <col min="10487" max="10487" width="24.54296875" style="2" customWidth="1"/>
    <col min="10488" max="10488" width="7.453125" style="2" customWidth="1"/>
    <col min="10489" max="10489" width="6.54296875" style="2" bestFit="1" customWidth="1"/>
    <col min="10490" max="10490" width="6.81640625" style="2" bestFit="1" customWidth="1"/>
    <col min="10491" max="10491" width="7.453125" style="2" bestFit="1" customWidth="1"/>
    <col min="10492" max="10492" width="6.453125" style="2" bestFit="1" customWidth="1"/>
    <col min="10493" max="10493" width="5.54296875" style="2" bestFit="1" customWidth="1"/>
    <col min="10494" max="10495" width="6.54296875" style="2" bestFit="1" customWidth="1"/>
    <col min="10496" max="10497" width="6.453125" style="2" bestFit="1" customWidth="1"/>
    <col min="10498" max="10498" width="8.1796875" style="2" bestFit="1" customWidth="1"/>
    <col min="10499" max="10499" width="7.453125" style="2" customWidth="1"/>
    <col min="10500" max="10500" width="10.54296875" style="2" customWidth="1"/>
    <col min="10501" max="10501" width="11.81640625" style="2" customWidth="1"/>
    <col min="10502" max="10742" width="17.54296875" style="2"/>
    <col min="10743" max="10743" width="24.54296875" style="2" customWidth="1"/>
    <col min="10744" max="10744" width="7.453125" style="2" customWidth="1"/>
    <col min="10745" max="10745" width="6.54296875" style="2" bestFit="1" customWidth="1"/>
    <col min="10746" max="10746" width="6.81640625" style="2" bestFit="1" customWidth="1"/>
    <col min="10747" max="10747" width="7.453125" style="2" bestFit="1" customWidth="1"/>
    <col min="10748" max="10748" width="6.453125" style="2" bestFit="1" customWidth="1"/>
    <col min="10749" max="10749" width="5.54296875" style="2" bestFit="1" customWidth="1"/>
    <col min="10750" max="10751" width="6.54296875" style="2" bestFit="1" customWidth="1"/>
    <col min="10752" max="10753" width="6.453125" style="2" bestFit="1" customWidth="1"/>
    <col min="10754" max="10754" width="8.1796875" style="2" bestFit="1" customWidth="1"/>
    <col min="10755" max="10755" width="7.453125" style="2" customWidth="1"/>
    <col min="10756" max="10756" width="10.54296875" style="2" customWidth="1"/>
    <col min="10757" max="10757" width="11.81640625" style="2" customWidth="1"/>
    <col min="10758" max="10998" width="17.54296875" style="2"/>
    <col min="10999" max="10999" width="24.54296875" style="2" customWidth="1"/>
    <col min="11000" max="11000" width="7.453125" style="2" customWidth="1"/>
    <col min="11001" max="11001" width="6.54296875" style="2" bestFit="1" customWidth="1"/>
    <col min="11002" max="11002" width="6.81640625" style="2" bestFit="1" customWidth="1"/>
    <col min="11003" max="11003" width="7.453125" style="2" bestFit="1" customWidth="1"/>
    <col min="11004" max="11004" width="6.453125" style="2" bestFit="1" customWidth="1"/>
    <col min="11005" max="11005" width="5.54296875" style="2" bestFit="1" customWidth="1"/>
    <col min="11006" max="11007" width="6.54296875" style="2" bestFit="1" customWidth="1"/>
    <col min="11008" max="11009" width="6.453125" style="2" bestFit="1" customWidth="1"/>
    <col min="11010" max="11010" width="8.1796875" style="2" bestFit="1" customWidth="1"/>
    <col min="11011" max="11011" width="7.453125" style="2" customWidth="1"/>
    <col min="11012" max="11012" width="10.54296875" style="2" customWidth="1"/>
    <col min="11013" max="11013" width="11.81640625" style="2" customWidth="1"/>
    <col min="11014" max="11254" width="17.54296875" style="2"/>
    <col min="11255" max="11255" width="24.54296875" style="2" customWidth="1"/>
    <col min="11256" max="11256" width="7.453125" style="2" customWidth="1"/>
    <col min="11257" max="11257" width="6.54296875" style="2" bestFit="1" customWidth="1"/>
    <col min="11258" max="11258" width="6.81640625" style="2" bestFit="1" customWidth="1"/>
    <col min="11259" max="11259" width="7.453125" style="2" bestFit="1" customWidth="1"/>
    <col min="11260" max="11260" width="6.453125" style="2" bestFit="1" customWidth="1"/>
    <col min="11261" max="11261" width="5.54296875" style="2" bestFit="1" customWidth="1"/>
    <col min="11262" max="11263" width="6.54296875" style="2" bestFit="1" customWidth="1"/>
    <col min="11264" max="11265" width="6.453125" style="2" bestFit="1" customWidth="1"/>
    <col min="11266" max="11266" width="8.1796875" style="2" bestFit="1" customWidth="1"/>
    <col min="11267" max="11267" width="7.453125" style="2" customWidth="1"/>
    <col min="11268" max="11268" width="10.54296875" style="2" customWidth="1"/>
    <col min="11269" max="11269" width="11.81640625" style="2" customWidth="1"/>
    <col min="11270" max="11510" width="17.54296875" style="2"/>
    <col min="11511" max="11511" width="24.54296875" style="2" customWidth="1"/>
    <col min="11512" max="11512" width="7.453125" style="2" customWidth="1"/>
    <col min="11513" max="11513" width="6.54296875" style="2" bestFit="1" customWidth="1"/>
    <col min="11514" max="11514" width="6.81640625" style="2" bestFit="1" customWidth="1"/>
    <col min="11515" max="11515" width="7.453125" style="2" bestFit="1" customWidth="1"/>
    <col min="11516" max="11516" width="6.453125" style="2" bestFit="1" customWidth="1"/>
    <col min="11517" max="11517" width="5.54296875" style="2" bestFit="1" customWidth="1"/>
    <col min="11518" max="11519" width="6.54296875" style="2" bestFit="1" customWidth="1"/>
    <col min="11520" max="11521" width="6.453125" style="2" bestFit="1" customWidth="1"/>
    <col min="11522" max="11522" width="8.1796875" style="2" bestFit="1" customWidth="1"/>
    <col min="11523" max="11523" width="7.453125" style="2" customWidth="1"/>
    <col min="11524" max="11524" width="10.54296875" style="2" customWidth="1"/>
    <col min="11525" max="11525" width="11.81640625" style="2" customWidth="1"/>
    <col min="11526" max="11766" width="17.54296875" style="2"/>
    <col min="11767" max="11767" width="24.54296875" style="2" customWidth="1"/>
    <col min="11768" max="11768" width="7.453125" style="2" customWidth="1"/>
    <col min="11769" max="11769" width="6.54296875" style="2" bestFit="1" customWidth="1"/>
    <col min="11770" max="11770" width="6.81640625" style="2" bestFit="1" customWidth="1"/>
    <col min="11771" max="11771" width="7.453125" style="2" bestFit="1" customWidth="1"/>
    <col min="11772" max="11772" width="6.453125" style="2" bestFit="1" customWidth="1"/>
    <col min="11773" max="11773" width="5.54296875" style="2" bestFit="1" customWidth="1"/>
    <col min="11774" max="11775" width="6.54296875" style="2" bestFit="1" customWidth="1"/>
    <col min="11776" max="11777" width="6.453125" style="2" bestFit="1" customWidth="1"/>
    <col min="11778" max="11778" width="8.1796875" style="2" bestFit="1" customWidth="1"/>
    <col min="11779" max="11779" width="7.453125" style="2" customWidth="1"/>
    <col min="11780" max="11780" width="10.54296875" style="2" customWidth="1"/>
    <col min="11781" max="11781" width="11.81640625" style="2" customWidth="1"/>
    <col min="11782" max="12022" width="17.54296875" style="2"/>
    <col min="12023" max="12023" width="24.54296875" style="2" customWidth="1"/>
    <col min="12024" max="12024" width="7.453125" style="2" customWidth="1"/>
    <col min="12025" max="12025" width="6.54296875" style="2" bestFit="1" customWidth="1"/>
    <col min="12026" max="12026" width="6.81640625" style="2" bestFit="1" customWidth="1"/>
    <col min="12027" max="12027" width="7.453125" style="2" bestFit="1" customWidth="1"/>
    <col min="12028" max="12028" width="6.453125" style="2" bestFit="1" customWidth="1"/>
    <col min="12029" max="12029" width="5.54296875" style="2" bestFit="1" customWidth="1"/>
    <col min="12030" max="12031" width="6.54296875" style="2" bestFit="1" customWidth="1"/>
    <col min="12032" max="12033" width="6.453125" style="2" bestFit="1" customWidth="1"/>
    <col min="12034" max="12034" width="8.1796875" style="2" bestFit="1" customWidth="1"/>
    <col min="12035" max="12035" width="7.453125" style="2" customWidth="1"/>
    <col min="12036" max="12036" width="10.54296875" style="2" customWidth="1"/>
    <col min="12037" max="12037" width="11.81640625" style="2" customWidth="1"/>
    <col min="12038" max="12278" width="17.54296875" style="2"/>
    <col min="12279" max="12279" width="24.54296875" style="2" customWidth="1"/>
    <col min="12280" max="12280" width="7.453125" style="2" customWidth="1"/>
    <col min="12281" max="12281" width="6.54296875" style="2" bestFit="1" customWidth="1"/>
    <col min="12282" max="12282" width="6.81640625" style="2" bestFit="1" customWidth="1"/>
    <col min="12283" max="12283" width="7.453125" style="2" bestFit="1" customWidth="1"/>
    <col min="12284" max="12284" width="6.453125" style="2" bestFit="1" customWidth="1"/>
    <col min="12285" max="12285" width="5.54296875" style="2" bestFit="1" customWidth="1"/>
    <col min="12286" max="12287" width="6.54296875" style="2" bestFit="1" customWidth="1"/>
    <col min="12288" max="12289" width="6.453125" style="2" bestFit="1" customWidth="1"/>
    <col min="12290" max="12290" width="8.1796875" style="2" bestFit="1" customWidth="1"/>
    <col min="12291" max="12291" width="7.453125" style="2" customWidth="1"/>
    <col min="12292" max="12292" width="10.54296875" style="2" customWidth="1"/>
    <col min="12293" max="12293" width="11.81640625" style="2" customWidth="1"/>
    <col min="12294" max="12534" width="17.54296875" style="2"/>
    <col min="12535" max="12535" width="24.54296875" style="2" customWidth="1"/>
    <col min="12536" max="12536" width="7.453125" style="2" customWidth="1"/>
    <col min="12537" max="12537" width="6.54296875" style="2" bestFit="1" customWidth="1"/>
    <col min="12538" max="12538" width="6.81640625" style="2" bestFit="1" customWidth="1"/>
    <col min="12539" max="12539" width="7.453125" style="2" bestFit="1" customWidth="1"/>
    <col min="12540" max="12540" width="6.453125" style="2" bestFit="1" customWidth="1"/>
    <col min="12541" max="12541" width="5.54296875" style="2" bestFit="1" customWidth="1"/>
    <col min="12542" max="12543" width="6.54296875" style="2" bestFit="1" customWidth="1"/>
    <col min="12544" max="12545" width="6.453125" style="2" bestFit="1" customWidth="1"/>
    <col min="12546" max="12546" width="8.1796875" style="2" bestFit="1" customWidth="1"/>
    <col min="12547" max="12547" width="7.453125" style="2" customWidth="1"/>
    <col min="12548" max="12548" width="10.54296875" style="2" customWidth="1"/>
    <col min="12549" max="12549" width="11.81640625" style="2" customWidth="1"/>
    <col min="12550" max="12790" width="17.54296875" style="2"/>
    <col min="12791" max="12791" width="24.54296875" style="2" customWidth="1"/>
    <col min="12792" max="12792" width="7.453125" style="2" customWidth="1"/>
    <col min="12793" max="12793" width="6.54296875" style="2" bestFit="1" customWidth="1"/>
    <col min="12794" max="12794" width="6.81640625" style="2" bestFit="1" customWidth="1"/>
    <col min="12795" max="12795" width="7.453125" style="2" bestFit="1" customWidth="1"/>
    <col min="12796" max="12796" width="6.453125" style="2" bestFit="1" customWidth="1"/>
    <col min="12797" max="12797" width="5.54296875" style="2" bestFit="1" customWidth="1"/>
    <col min="12798" max="12799" width="6.54296875" style="2" bestFit="1" customWidth="1"/>
    <col min="12800" max="12801" width="6.453125" style="2" bestFit="1" customWidth="1"/>
    <col min="12802" max="12802" width="8.1796875" style="2" bestFit="1" customWidth="1"/>
    <col min="12803" max="12803" width="7.453125" style="2" customWidth="1"/>
    <col min="12804" max="12804" width="10.54296875" style="2" customWidth="1"/>
    <col min="12805" max="12805" width="11.81640625" style="2" customWidth="1"/>
    <col min="12806" max="13046" width="17.54296875" style="2"/>
    <col min="13047" max="13047" width="24.54296875" style="2" customWidth="1"/>
    <col min="13048" max="13048" width="7.453125" style="2" customWidth="1"/>
    <col min="13049" max="13049" width="6.54296875" style="2" bestFit="1" customWidth="1"/>
    <col min="13050" max="13050" width="6.81640625" style="2" bestFit="1" customWidth="1"/>
    <col min="13051" max="13051" width="7.453125" style="2" bestFit="1" customWidth="1"/>
    <col min="13052" max="13052" width="6.453125" style="2" bestFit="1" customWidth="1"/>
    <col min="13053" max="13053" width="5.54296875" style="2" bestFit="1" customWidth="1"/>
    <col min="13054" max="13055" width="6.54296875" style="2" bestFit="1" customWidth="1"/>
    <col min="13056" max="13057" width="6.453125" style="2" bestFit="1" customWidth="1"/>
    <col min="13058" max="13058" width="8.1796875" style="2" bestFit="1" customWidth="1"/>
    <col min="13059" max="13059" width="7.453125" style="2" customWidth="1"/>
    <col min="13060" max="13060" width="10.54296875" style="2" customWidth="1"/>
    <col min="13061" max="13061" width="11.81640625" style="2" customWidth="1"/>
    <col min="13062" max="13302" width="17.54296875" style="2"/>
    <col min="13303" max="13303" width="24.54296875" style="2" customWidth="1"/>
    <col min="13304" max="13304" width="7.453125" style="2" customWidth="1"/>
    <col min="13305" max="13305" width="6.54296875" style="2" bestFit="1" customWidth="1"/>
    <col min="13306" max="13306" width="6.81640625" style="2" bestFit="1" customWidth="1"/>
    <col min="13307" max="13307" width="7.453125" style="2" bestFit="1" customWidth="1"/>
    <col min="13308" max="13308" width="6.453125" style="2" bestFit="1" customWidth="1"/>
    <col min="13309" max="13309" width="5.54296875" style="2" bestFit="1" customWidth="1"/>
    <col min="13310" max="13311" width="6.54296875" style="2" bestFit="1" customWidth="1"/>
    <col min="13312" max="13313" width="6.453125" style="2" bestFit="1" customWidth="1"/>
    <col min="13314" max="13314" width="8.1796875" style="2" bestFit="1" customWidth="1"/>
    <col min="13315" max="13315" width="7.453125" style="2" customWidth="1"/>
    <col min="13316" max="13316" width="10.54296875" style="2" customWidth="1"/>
    <col min="13317" max="13317" width="11.81640625" style="2" customWidth="1"/>
    <col min="13318" max="13558" width="17.54296875" style="2"/>
    <col min="13559" max="13559" width="24.54296875" style="2" customWidth="1"/>
    <col min="13560" max="13560" width="7.453125" style="2" customWidth="1"/>
    <col min="13561" max="13561" width="6.54296875" style="2" bestFit="1" customWidth="1"/>
    <col min="13562" max="13562" width="6.81640625" style="2" bestFit="1" customWidth="1"/>
    <col min="13563" max="13563" width="7.453125" style="2" bestFit="1" customWidth="1"/>
    <col min="13564" max="13564" width="6.453125" style="2" bestFit="1" customWidth="1"/>
    <col min="13565" max="13565" width="5.54296875" style="2" bestFit="1" customWidth="1"/>
    <col min="13566" max="13567" width="6.54296875" style="2" bestFit="1" customWidth="1"/>
    <col min="13568" max="13569" width="6.453125" style="2" bestFit="1" customWidth="1"/>
    <col min="13570" max="13570" width="8.1796875" style="2" bestFit="1" customWidth="1"/>
    <col min="13571" max="13571" width="7.453125" style="2" customWidth="1"/>
    <col min="13572" max="13572" width="10.54296875" style="2" customWidth="1"/>
    <col min="13573" max="13573" width="11.81640625" style="2" customWidth="1"/>
    <col min="13574" max="13814" width="17.54296875" style="2"/>
    <col min="13815" max="13815" width="24.54296875" style="2" customWidth="1"/>
    <col min="13816" max="13816" width="7.453125" style="2" customWidth="1"/>
    <col min="13817" max="13817" width="6.54296875" style="2" bestFit="1" customWidth="1"/>
    <col min="13818" max="13818" width="6.81640625" style="2" bestFit="1" customWidth="1"/>
    <col min="13819" max="13819" width="7.453125" style="2" bestFit="1" customWidth="1"/>
    <col min="13820" max="13820" width="6.453125" style="2" bestFit="1" customWidth="1"/>
    <col min="13821" max="13821" width="5.54296875" style="2" bestFit="1" customWidth="1"/>
    <col min="13822" max="13823" width="6.54296875" style="2" bestFit="1" customWidth="1"/>
    <col min="13824" max="13825" width="6.453125" style="2" bestFit="1" customWidth="1"/>
    <col min="13826" max="13826" width="8.1796875" style="2" bestFit="1" customWidth="1"/>
    <col min="13827" max="13827" width="7.453125" style="2" customWidth="1"/>
    <col min="13828" max="13828" width="10.54296875" style="2" customWidth="1"/>
    <col min="13829" max="13829" width="11.81640625" style="2" customWidth="1"/>
    <col min="13830" max="14070" width="17.54296875" style="2"/>
    <col min="14071" max="14071" width="24.54296875" style="2" customWidth="1"/>
    <col min="14072" max="14072" width="7.453125" style="2" customWidth="1"/>
    <col min="14073" max="14073" width="6.54296875" style="2" bestFit="1" customWidth="1"/>
    <col min="14074" max="14074" width="6.81640625" style="2" bestFit="1" customWidth="1"/>
    <col min="14075" max="14075" width="7.453125" style="2" bestFit="1" customWidth="1"/>
    <col min="14076" max="14076" width="6.453125" style="2" bestFit="1" customWidth="1"/>
    <col min="14077" max="14077" width="5.54296875" style="2" bestFit="1" customWidth="1"/>
    <col min="14078" max="14079" width="6.54296875" style="2" bestFit="1" customWidth="1"/>
    <col min="14080" max="14081" width="6.453125" style="2" bestFit="1" customWidth="1"/>
    <col min="14082" max="14082" width="8.1796875" style="2" bestFit="1" customWidth="1"/>
    <col min="14083" max="14083" width="7.453125" style="2" customWidth="1"/>
    <col min="14084" max="14084" width="10.54296875" style="2" customWidth="1"/>
    <col min="14085" max="14085" width="11.81640625" style="2" customWidth="1"/>
    <col min="14086" max="14326" width="17.54296875" style="2"/>
    <col min="14327" max="14327" width="24.54296875" style="2" customWidth="1"/>
    <col min="14328" max="14328" width="7.453125" style="2" customWidth="1"/>
    <col min="14329" max="14329" width="6.54296875" style="2" bestFit="1" customWidth="1"/>
    <col min="14330" max="14330" width="6.81640625" style="2" bestFit="1" customWidth="1"/>
    <col min="14331" max="14331" width="7.453125" style="2" bestFit="1" customWidth="1"/>
    <col min="14332" max="14332" width="6.453125" style="2" bestFit="1" customWidth="1"/>
    <col min="14333" max="14333" width="5.54296875" style="2" bestFit="1" customWidth="1"/>
    <col min="14334" max="14335" width="6.54296875" style="2" bestFit="1" customWidth="1"/>
    <col min="14336" max="14337" width="6.453125" style="2" bestFit="1" customWidth="1"/>
    <col min="14338" max="14338" width="8.1796875" style="2" bestFit="1" customWidth="1"/>
    <col min="14339" max="14339" width="7.453125" style="2" customWidth="1"/>
    <col min="14340" max="14340" width="10.54296875" style="2" customWidth="1"/>
    <col min="14341" max="14341" width="11.81640625" style="2" customWidth="1"/>
    <col min="14342" max="14582" width="17.54296875" style="2"/>
    <col min="14583" max="14583" width="24.54296875" style="2" customWidth="1"/>
    <col min="14584" max="14584" width="7.453125" style="2" customWidth="1"/>
    <col min="14585" max="14585" width="6.54296875" style="2" bestFit="1" customWidth="1"/>
    <col min="14586" max="14586" width="6.81640625" style="2" bestFit="1" customWidth="1"/>
    <col min="14587" max="14587" width="7.453125" style="2" bestFit="1" customWidth="1"/>
    <col min="14588" max="14588" width="6.453125" style="2" bestFit="1" customWidth="1"/>
    <col min="14589" max="14589" width="5.54296875" style="2" bestFit="1" customWidth="1"/>
    <col min="14590" max="14591" width="6.54296875" style="2" bestFit="1" customWidth="1"/>
    <col min="14592" max="14593" width="6.453125" style="2" bestFit="1" customWidth="1"/>
    <col min="14594" max="14594" width="8.1796875" style="2" bestFit="1" customWidth="1"/>
    <col min="14595" max="14595" width="7.453125" style="2" customWidth="1"/>
    <col min="14596" max="14596" width="10.54296875" style="2" customWidth="1"/>
    <col min="14597" max="14597" width="11.81640625" style="2" customWidth="1"/>
    <col min="14598" max="14838" width="17.54296875" style="2"/>
    <col min="14839" max="14839" width="24.54296875" style="2" customWidth="1"/>
    <col min="14840" max="14840" width="7.453125" style="2" customWidth="1"/>
    <col min="14841" max="14841" width="6.54296875" style="2" bestFit="1" customWidth="1"/>
    <col min="14842" max="14842" width="6.81640625" style="2" bestFit="1" customWidth="1"/>
    <col min="14843" max="14843" width="7.453125" style="2" bestFit="1" customWidth="1"/>
    <col min="14844" max="14844" width="6.453125" style="2" bestFit="1" customWidth="1"/>
    <col min="14845" max="14845" width="5.54296875" style="2" bestFit="1" customWidth="1"/>
    <col min="14846" max="14847" width="6.54296875" style="2" bestFit="1" customWidth="1"/>
    <col min="14848" max="14849" width="6.453125" style="2" bestFit="1" customWidth="1"/>
    <col min="14850" max="14850" width="8.1796875" style="2" bestFit="1" customWidth="1"/>
    <col min="14851" max="14851" width="7.453125" style="2" customWidth="1"/>
    <col min="14852" max="14852" width="10.54296875" style="2" customWidth="1"/>
    <col min="14853" max="14853" width="11.81640625" style="2" customWidth="1"/>
    <col min="14854" max="15094" width="17.54296875" style="2"/>
    <col min="15095" max="15095" width="24.54296875" style="2" customWidth="1"/>
    <col min="15096" max="15096" width="7.453125" style="2" customWidth="1"/>
    <col min="15097" max="15097" width="6.54296875" style="2" bestFit="1" customWidth="1"/>
    <col min="15098" max="15098" width="6.81640625" style="2" bestFit="1" customWidth="1"/>
    <col min="15099" max="15099" width="7.453125" style="2" bestFit="1" customWidth="1"/>
    <col min="15100" max="15100" width="6.453125" style="2" bestFit="1" customWidth="1"/>
    <col min="15101" max="15101" width="5.54296875" style="2" bestFit="1" customWidth="1"/>
    <col min="15102" max="15103" width="6.54296875" style="2" bestFit="1" customWidth="1"/>
    <col min="15104" max="15105" width="6.453125" style="2" bestFit="1" customWidth="1"/>
    <col min="15106" max="15106" width="8.1796875" style="2" bestFit="1" customWidth="1"/>
    <col min="15107" max="15107" width="7.453125" style="2" customWidth="1"/>
    <col min="15108" max="15108" width="10.54296875" style="2" customWidth="1"/>
    <col min="15109" max="15109" width="11.81640625" style="2" customWidth="1"/>
    <col min="15110" max="15350" width="17.54296875" style="2"/>
    <col min="15351" max="15351" width="24.54296875" style="2" customWidth="1"/>
    <col min="15352" max="15352" width="7.453125" style="2" customWidth="1"/>
    <col min="15353" max="15353" width="6.54296875" style="2" bestFit="1" customWidth="1"/>
    <col min="15354" max="15354" width="6.81640625" style="2" bestFit="1" customWidth="1"/>
    <col min="15355" max="15355" width="7.453125" style="2" bestFit="1" customWidth="1"/>
    <col min="15356" max="15356" width="6.453125" style="2" bestFit="1" customWidth="1"/>
    <col min="15357" max="15357" width="5.54296875" style="2" bestFit="1" customWidth="1"/>
    <col min="15358" max="15359" width="6.54296875" style="2" bestFit="1" customWidth="1"/>
    <col min="15360" max="15361" width="6.453125" style="2" bestFit="1" customWidth="1"/>
    <col min="15362" max="15362" width="8.1796875" style="2" bestFit="1" customWidth="1"/>
    <col min="15363" max="15363" width="7.453125" style="2" customWidth="1"/>
    <col min="15364" max="15364" width="10.54296875" style="2" customWidth="1"/>
    <col min="15365" max="15365" width="11.81640625" style="2" customWidth="1"/>
    <col min="15366" max="15606" width="17.54296875" style="2"/>
    <col min="15607" max="15607" width="24.54296875" style="2" customWidth="1"/>
    <col min="15608" max="15608" width="7.453125" style="2" customWidth="1"/>
    <col min="15609" max="15609" width="6.54296875" style="2" bestFit="1" customWidth="1"/>
    <col min="15610" max="15610" width="6.81640625" style="2" bestFit="1" customWidth="1"/>
    <col min="15611" max="15611" width="7.453125" style="2" bestFit="1" customWidth="1"/>
    <col min="15612" max="15612" width="6.453125" style="2" bestFit="1" customWidth="1"/>
    <col min="15613" max="15613" width="5.54296875" style="2" bestFit="1" customWidth="1"/>
    <col min="15614" max="15615" width="6.54296875" style="2" bestFit="1" customWidth="1"/>
    <col min="15616" max="15617" width="6.453125" style="2" bestFit="1" customWidth="1"/>
    <col min="15618" max="15618" width="8.1796875" style="2" bestFit="1" customWidth="1"/>
    <col min="15619" max="15619" width="7.453125" style="2" customWidth="1"/>
    <col min="15620" max="15620" width="10.54296875" style="2" customWidth="1"/>
    <col min="15621" max="15621" width="11.81640625" style="2" customWidth="1"/>
    <col min="15622" max="15862" width="17.54296875" style="2"/>
    <col min="15863" max="15863" width="24.54296875" style="2" customWidth="1"/>
    <col min="15864" max="15864" width="7.453125" style="2" customWidth="1"/>
    <col min="15865" max="15865" width="6.54296875" style="2" bestFit="1" customWidth="1"/>
    <col min="15866" max="15866" width="6.81640625" style="2" bestFit="1" customWidth="1"/>
    <col min="15867" max="15867" width="7.453125" style="2" bestFit="1" customWidth="1"/>
    <col min="15868" max="15868" width="6.453125" style="2" bestFit="1" customWidth="1"/>
    <col min="15869" max="15869" width="5.54296875" style="2" bestFit="1" customWidth="1"/>
    <col min="15870" max="15871" width="6.54296875" style="2" bestFit="1" customWidth="1"/>
    <col min="15872" max="15873" width="6.453125" style="2" bestFit="1" customWidth="1"/>
    <col min="15874" max="15874" width="8.1796875" style="2" bestFit="1" customWidth="1"/>
    <col min="15875" max="15875" width="7.453125" style="2" customWidth="1"/>
    <col min="15876" max="15876" width="10.54296875" style="2" customWidth="1"/>
    <col min="15877" max="15877" width="11.81640625" style="2" customWidth="1"/>
    <col min="15878" max="16118" width="17.54296875" style="2"/>
    <col min="16119" max="16119" width="24.54296875" style="2" customWidth="1"/>
    <col min="16120" max="16120" width="7.453125" style="2" customWidth="1"/>
    <col min="16121" max="16121" width="6.54296875" style="2" bestFit="1" customWidth="1"/>
    <col min="16122" max="16122" width="6.81640625" style="2" bestFit="1" customWidth="1"/>
    <col min="16123" max="16123" width="7.453125" style="2" bestFit="1" customWidth="1"/>
    <col min="16124" max="16124" width="6.453125" style="2" bestFit="1" customWidth="1"/>
    <col min="16125" max="16125" width="5.54296875" style="2" bestFit="1" customWidth="1"/>
    <col min="16126" max="16127" width="6.54296875" style="2" bestFit="1" customWidth="1"/>
    <col min="16128" max="16129" width="6.453125" style="2" bestFit="1" customWidth="1"/>
    <col min="16130" max="16130" width="8.1796875" style="2" bestFit="1" customWidth="1"/>
    <col min="16131" max="16131" width="7.453125" style="2" customWidth="1"/>
    <col min="16132" max="16132" width="10.54296875" style="2" customWidth="1"/>
    <col min="16133" max="16133" width="11.81640625" style="2" customWidth="1"/>
    <col min="16134" max="16384" width="17.54296875" style="2"/>
  </cols>
  <sheetData>
    <row r="1" spans="1:7" ht="12" customHeight="1" x14ac:dyDescent="0.25">
      <c r="A1" s="1" t="s">
        <v>391</v>
      </c>
      <c r="B1" s="1"/>
      <c r="C1" s="1"/>
      <c r="D1" s="17"/>
      <c r="E1" s="17"/>
      <c r="F1" s="17"/>
      <c r="G1" s="17"/>
    </row>
    <row r="2" spans="1:7" ht="12" customHeight="1" x14ac:dyDescent="0.25">
      <c r="A2" s="3" t="s">
        <v>392</v>
      </c>
      <c r="B2" s="3"/>
      <c r="C2" s="3"/>
      <c r="D2" s="17"/>
      <c r="E2" s="18"/>
      <c r="F2" s="18"/>
      <c r="G2" s="18"/>
    </row>
    <row r="3" spans="1:7" ht="57.75" customHeight="1" x14ac:dyDescent="0.25">
      <c r="A3" s="234"/>
      <c r="B3" s="233" t="s">
        <v>336</v>
      </c>
      <c r="C3" s="233"/>
      <c r="D3" s="233" t="s">
        <v>393</v>
      </c>
      <c r="E3" s="233"/>
      <c r="F3" s="233" t="s">
        <v>72</v>
      </c>
      <c r="G3" s="232" t="s">
        <v>73</v>
      </c>
    </row>
    <row r="4" spans="1:7" ht="40.5" customHeight="1" x14ac:dyDescent="0.25">
      <c r="A4" s="235"/>
      <c r="B4" s="39" t="s">
        <v>74</v>
      </c>
      <c r="C4" s="92" t="s">
        <v>261</v>
      </c>
      <c r="D4" s="39" t="s">
        <v>74</v>
      </c>
      <c r="E4" s="92" t="s">
        <v>261</v>
      </c>
      <c r="F4" s="233"/>
      <c r="G4" s="232"/>
    </row>
    <row r="5" spans="1:7" ht="7.5" customHeight="1" x14ac:dyDescent="0.25">
      <c r="A5" s="5"/>
      <c r="B5" s="5"/>
      <c r="C5" s="5"/>
    </row>
    <row r="6" spans="1:7" s="9" customFormat="1" ht="12.75" customHeight="1" x14ac:dyDescent="0.25">
      <c r="A6" s="7" t="s">
        <v>70</v>
      </c>
      <c r="B6" s="94">
        <v>545609</v>
      </c>
      <c r="C6" s="94">
        <v>244160</v>
      </c>
      <c r="D6" s="94">
        <f>SUM(D8,D18,D23,D38,D62,D67,D81,D92,D98,D109)</f>
        <v>253582</v>
      </c>
      <c r="E6" s="94">
        <f>SUM(E8,E18,E23,E38,E62,E67,E81,E92,E98,E109)</f>
        <v>154058</v>
      </c>
      <c r="F6" s="159">
        <v>1594</v>
      </c>
      <c r="G6" s="159">
        <v>2488</v>
      </c>
    </row>
    <row r="7" spans="1:7" s="12" customFormat="1" ht="6" customHeight="1" x14ac:dyDescent="0.25">
      <c r="A7" s="19"/>
      <c r="B7" s="95"/>
      <c r="C7" s="95"/>
      <c r="D7" s="158"/>
      <c r="E7" s="93"/>
      <c r="F7" s="93"/>
      <c r="G7" s="93"/>
    </row>
    <row r="8" spans="1:7" s="12" customFormat="1" x14ac:dyDescent="0.25">
      <c r="A8" s="7" t="s">
        <v>278</v>
      </c>
      <c r="B8" s="94">
        <f>SUM(B9:B16)</f>
        <v>38779</v>
      </c>
      <c r="C8" s="94">
        <f t="shared" ref="C8" si="0">SUM(C9:C16)</f>
        <v>17133</v>
      </c>
      <c r="D8" s="94">
        <f>SUM(D9:D16)</f>
        <v>25599</v>
      </c>
      <c r="E8" s="94">
        <f>SUM(E9:E16)</f>
        <v>14979</v>
      </c>
      <c r="F8" s="158">
        <v>1459</v>
      </c>
      <c r="G8" s="158">
        <v>2277</v>
      </c>
    </row>
    <row r="9" spans="1:7" s="12" customFormat="1" x14ac:dyDescent="0.25">
      <c r="A9" s="19" t="s">
        <v>272</v>
      </c>
      <c r="B9" s="95">
        <v>1336</v>
      </c>
      <c r="C9" s="95">
        <v>486</v>
      </c>
      <c r="D9" s="12">
        <v>572</v>
      </c>
      <c r="E9" s="12">
        <v>300</v>
      </c>
      <c r="F9" s="95">
        <v>1376</v>
      </c>
      <c r="G9" s="93">
        <v>2147</v>
      </c>
    </row>
    <row r="10" spans="1:7" s="12" customFormat="1" x14ac:dyDescent="0.25">
      <c r="A10" s="13" t="s">
        <v>273</v>
      </c>
      <c r="B10" s="95">
        <v>1692</v>
      </c>
      <c r="C10" s="95">
        <v>672</v>
      </c>
      <c r="D10" s="12">
        <v>2702</v>
      </c>
      <c r="E10" s="12">
        <v>1689</v>
      </c>
      <c r="F10" s="95">
        <v>1302</v>
      </c>
      <c r="G10" s="93">
        <v>2043</v>
      </c>
    </row>
    <row r="11" spans="1:7" s="12" customFormat="1" x14ac:dyDescent="0.25">
      <c r="A11" s="13" t="s">
        <v>271</v>
      </c>
      <c r="B11" s="95">
        <v>13473</v>
      </c>
      <c r="C11" s="95">
        <v>6450</v>
      </c>
      <c r="D11" s="12">
        <v>5026</v>
      </c>
      <c r="E11" s="12">
        <v>2985</v>
      </c>
      <c r="F11" s="95">
        <v>1677</v>
      </c>
      <c r="G11" s="93">
        <v>2621</v>
      </c>
    </row>
    <row r="12" spans="1:7" s="12" customFormat="1" x14ac:dyDescent="0.25">
      <c r="A12" s="19" t="s">
        <v>397</v>
      </c>
      <c r="B12" s="95">
        <v>3573</v>
      </c>
      <c r="C12" s="95">
        <v>1411</v>
      </c>
      <c r="D12" s="12">
        <v>2556</v>
      </c>
      <c r="E12" s="12">
        <v>1516</v>
      </c>
      <c r="F12" s="95">
        <v>1378</v>
      </c>
      <c r="G12" s="93">
        <v>2164</v>
      </c>
    </row>
    <row r="13" spans="1:7" s="12" customFormat="1" x14ac:dyDescent="0.25">
      <c r="A13" s="19" t="s">
        <v>274</v>
      </c>
      <c r="B13" s="95">
        <v>7680</v>
      </c>
      <c r="C13" s="95">
        <v>3428</v>
      </c>
      <c r="D13" s="12">
        <v>5612</v>
      </c>
      <c r="E13" s="12">
        <v>3202</v>
      </c>
      <c r="F13" s="95">
        <v>1318</v>
      </c>
      <c r="G13" s="93">
        <v>2042</v>
      </c>
    </row>
    <row r="14" spans="1:7" s="12" customFormat="1" x14ac:dyDescent="0.25">
      <c r="A14" s="19" t="s">
        <v>275</v>
      </c>
      <c r="B14" s="95">
        <v>1438</v>
      </c>
      <c r="C14" s="95">
        <v>658</v>
      </c>
      <c r="D14" s="12">
        <v>1282</v>
      </c>
      <c r="E14" s="12">
        <v>701</v>
      </c>
      <c r="F14" s="95">
        <v>1345</v>
      </c>
      <c r="G14" s="93">
        <v>2123</v>
      </c>
    </row>
    <row r="15" spans="1:7" s="12" customFormat="1" x14ac:dyDescent="0.25">
      <c r="A15" s="13" t="s">
        <v>276</v>
      </c>
      <c r="B15" s="95">
        <v>4478</v>
      </c>
      <c r="C15" s="95">
        <v>1760</v>
      </c>
      <c r="D15" s="12">
        <v>2225</v>
      </c>
      <c r="E15" s="12">
        <v>1223</v>
      </c>
      <c r="F15" s="95">
        <v>1403</v>
      </c>
      <c r="G15" s="93">
        <v>2178</v>
      </c>
    </row>
    <row r="16" spans="1:7" s="12" customFormat="1" x14ac:dyDescent="0.25">
      <c r="A16" s="13" t="s">
        <v>277</v>
      </c>
      <c r="B16" s="95">
        <v>5109</v>
      </c>
      <c r="C16" s="95">
        <v>2268</v>
      </c>
      <c r="D16" s="12">
        <v>5624</v>
      </c>
      <c r="E16" s="12">
        <v>3363</v>
      </c>
      <c r="F16" s="95">
        <v>1280</v>
      </c>
      <c r="G16" s="93">
        <v>1995</v>
      </c>
    </row>
    <row r="17" spans="1:7" s="12" customFormat="1" ht="6.75" customHeight="1" x14ac:dyDescent="0.25">
      <c r="A17" s="19"/>
      <c r="B17" s="95"/>
      <c r="C17" s="95"/>
      <c r="D17" s="158"/>
      <c r="E17" s="93"/>
      <c r="F17" s="93"/>
      <c r="G17" s="93"/>
    </row>
    <row r="18" spans="1:7" s="23" customFormat="1" x14ac:dyDescent="0.25">
      <c r="A18" s="22" t="s">
        <v>279</v>
      </c>
      <c r="B18" s="96">
        <f>SUM(B19:B21)</f>
        <v>6618</v>
      </c>
      <c r="C18" s="96">
        <f t="shared" ref="C18:E18" si="1">SUM(C19:C21)</f>
        <v>2949</v>
      </c>
      <c r="D18" s="96">
        <f>SUM(D19:D21)</f>
        <v>3498</v>
      </c>
      <c r="E18" s="96">
        <f t="shared" si="1"/>
        <v>1690</v>
      </c>
      <c r="F18" s="158">
        <v>1474</v>
      </c>
      <c r="G18" s="158">
        <v>2303</v>
      </c>
    </row>
    <row r="19" spans="1:7" s="12" customFormat="1" x14ac:dyDescent="0.25">
      <c r="A19" s="13" t="s">
        <v>269</v>
      </c>
      <c r="B19" s="95">
        <v>552</v>
      </c>
      <c r="C19" s="95">
        <v>262</v>
      </c>
      <c r="D19" s="95">
        <v>253</v>
      </c>
      <c r="E19" s="93">
        <v>75</v>
      </c>
      <c r="F19" s="93">
        <v>1155</v>
      </c>
      <c r="G19" s="93">
        <v>1799</v>
      </c>
    </row>
    <row r="20" spans="1:7" s="12" customFormat="1" x14ac:dyDescent="0.25">
      <c r="A20" s="13" t="s">
        <v>398</v>
      </c>
      <c r="B20" s="95">
        <v>3521</v>
      </c>
      <c r="C20" s="95">
        <v>1655</v>
      </c>
      <c r="D20" s="95">
        <v>1826</v>
      </c>
      <c r="E20" s="93">
        <v>852</v>
      </c>
      <c r="F20" s="93">
        <v>1534</v>
      </c>
      <c r="G20" s="93">
        <v>2402</v>
      </c>
    </row>
    <row r="21" spans="1:7" s="12" customFormat="1" x14ac:dyDescent="0.25">
      <c r="A21" s="13" t="s">
        <v>270</v>
      </c>
      <c r="B21" s="95">
        <v>2545</v>
      </c>
      <c r="C21" s="95">
        <v>1032</v>
      </c>
      <c r="D21" s="95">
        <v>1419</v>
      </c>
      <c r="E21" s="93">
        <v>763</v>
      </c>
      <c r="F21" s="93">
        <v>1473</v>
      </c>
      <c r="G21" s="93">
        <v>2296</v>
      </c>
    </row>
    <row r="22" spans="1:7" s="12" customFormat="1" ht="5.25" customHeight="1" x14ac:dyDescent="0.25">
      <c r="A22" s="19"/>
      <c r="B22" s="95"/>
      <c r="C22" s="95"/>
      <c r="D22" s="158"/>
      <c r="E22" s="93"/>
      <c r="F22" s="93"/>
      <c r="G22" s="93"/>
    </row>
    <row r="23" spans="1:7" s="12" customFormat="1" x14ac:dyDescent="0.25">
      <c r="A23" s="7" t="s">
        <v>280</v>
      </c>
      <c r="B23" s="94">
        <f>SUM(B24:B36)</f>
        <v>101834</v>
      </c>
      <c r="C23" s="94">
        <f t="shared" ref="C23:E23" si="2">SUM(C24:C36)</f>
        <v>42034</v>
      </c>
      <c r="D23" s="94">
        <f t="shared" si="2"/>
        <v>60085</v>
      </c>
      <c r="E23" s="94">
        <f t="shared" si="2"/>
        <v>39256</v>
      </c>
      <c r="F23" s="158">
        <v>1458</v>
      </c>
      <c r="G23" s="158">
        <v>2254</v>
      </c>
    </row>
    <row r="24" spans="1:7" s="12" customFormat="1" x14ac:dyDescent="0.25">
      <c r="A24" s="97" t="s">
        <v>262</v>
      </c>
      <c r="B24" s="95">
        <v>5185</v>
      </c>
      <c r="C24" s="95">
        <v>1520</v>
      </c>
      <c r="D24" s="93">
        <v>3172</v>
      </c>
      <c r="E24" s="93">
        <v>2524</v>
      </c>
      <c r="F24" s="93">
        <v>1541</v>
      </c>
      <c r="G24" s="93">
        <v>2292</v>
      </c>
    </row>
    <row r="25" spans="1:7" s="12" customFormat="1" x14ac:dyDescent="0.25">
      <c r="A25" s="97" t="s">
        <v>263</v>
      </c>
      <c r="B25" s="95">
        <v>1319</v>
      </c>
      <c r="C25" s="95">
        <v>538</v>
      </c>
      <c r="D25" s="93">
        <v>1874</v>
      </c>
      <c r="E25" s="93">
        <v>1082</v>
      </c>
      <c r="F25" s="93">
        <v>1218</v>
      </c>
      <c r="G25" s="93">
        <v>1901</v>
      </c>
    </row>
    <row r="26" spans="1:7" s="12" customFormat="1" x14ac:dyDescent="0.25">
      <c r="A26" s="97" t="s">
        <v>399</v>
      </c>
      <c r="B26" s="95">
        <v>1932</v>
      </c>
      <c r="C26" s="95">
        <v>885</v>
      </c>
      <c r="D26" s="93">
        <v>1628</v>
      </c>
      <c r="E26" s="93">
        <v>1124</v>
      </c>
      <c r="F26" s="93">
        <v>1193</v>
      </c>
      <c r="G26" s="93">
        <v>1829</v>
      </c>
    </row>
    <row r="27" spans="1:7" s="12" customFormat="1" x14ac:dyDescent="0.25">
      <c r="A27" s="97" t="s">
        <v>346</v>
      </c>
      <c r="B27" s="95">
        <v>10900</v>
      </c>
      <c r="C27" s="95">
        <v>4665</v>
      </c>
      <c r="D27" s="93">
        <v>6268</v>
      </c>
      <c r="E27" s="93">
        <v>4165</v>
      </c>
      <c r="F27" s="93">
        <v>1255</v>
      </c>
      <c r="G27" s="93">
        <v>1917</v>
      </c>
    </row>
    <row r="28" spans="1:7" s="12" customFormat="1" x14ac:dyDescent="0.25">
      <c r="A28" s="97" t="s">
        <v>347</v>
      </c>
      <c r="B28" s="95">
        <v>8650</v>
      </c>
      <c r="C28" s="95">
        <v>3577</v>
      </c>
      <c r="D28" s="93">
        <v>5635</v>
      </c>
      <c r="E28" s="93">
        <v>3428</v>
      </c>
      <c r="F28" s="93">
        <v>1304</v>
      </c>
      <c r="G28" s="93">
        <v>1980</v>
      </c>
    </row>
    <row r="29" spans="1:7" s="12" customFormat="1" x14ac:dyDescent="0.25">
      <c r="A29" s="191" t="s">
        <v>400</v>
      </c>
      <c r="B29" s="231">
        <v>9615</v>
      </c>
      <c r="C29" s="231">
        <v>3883</v>
      </c>
      <c r="D29" s="93">
        <v>6239</v>
      </c>
      <c r="E29" s="93">
        <v>4107</v>
      </c>
      <c r="F29" s="93">
        <v>1448</v>
      </c>
      <c r="G29" s="93">
        <v>2203</v>
      </c>
    </row>
    <row r="30" spans="1:7" s="12" customFormat="1" x14ac:dyDescent="0.25">
      <c r="A30" s="191" t="s">
        <v>348</v>
      </c>
      <c r="B30" s="231">
        <v>6757</v>
      </c>
      <c r="C30" s="231">
        <v>2444</v>
      </c>
      <c r="D30" s="93">
        <v>5950</v>
      </c>
      <c r="E30" s="93">
        <v>3929</v>
      </c>
      <c r="F30" s="93">
        <v>1308</v>
      </c>
      <c r="G30" s="93">
        <v>2018</v>
      </c>
    </row>
    <row r="31" spans="1:7" s="12" customFormat="1" x14ac:dyDescent="0.25">
      <c r="A31" s="191" t="s">
        <v>268</v>
      </c>
      <c r="B31" s="231">
        <v>38998</v>
      </c>
      <c r="C31" s="231">
        <v>17421</v>
      </c>
      <c r="D31" s="93">
        <v>11445</v>
      </c>
      <c r="E31" s="93">
        <v>7039</v>
      </c>
      <c r="F31" s="93">
        <v>1626</v>
      </c>
      <c r="G31" s="93">
        <v>2549</v>
      </c>
    </row>
    <row r="32" spans="1:7" s="12" customFormat="1" x14ac:dyDescent="0.25">
      <c r="A32" s="191" t="s">
        <v>349</v>
      </c>
      <c r="B32" s="231">
        <v>11409</v>
      </c>
      <c r="C32" s="231">
        <v>4396</v>
      </c>
      <c r="D32" s="93">
        <v>8603</v>
      </c>
      <c r="E32" s="93">
        <v>5817</v>
      </c>
      <c r="F32" s="93">
        <v>1306</v>
      </c>
      <c r="G32" s="93">
        <v>2026</v>
      </c>
    </row>
    <row r="33" spans="1:7" s="12" customFormat="1" x14ac:dyDescent="0.25">
      <c r="A33" s="191" t="s">
        <v>264</v>
      </c>
      <c r="B33" s="231">
        <v>4577</v>
      </c>
      <c r="C33" s="231">
        <v>1759</v>
      </c>
      <c r="D33" s="93">
        <v>4990</v>
      </c>
      <c r="E33" s="93">
        <v>3256</v>
      </c>
      <c r="F33" s="93">
        <v>1286</v>
      </c>
      <c r="G33" s="93">
        <v>1998</v>
      </c>
    </row>
    <row r="34" spans="1:7" s="12" customFormat="1" x14ac:dyDescent="0.25">
      <c r="A34" s="191" t="s">
        <v>265</v>
      </c>
      <c r="B34" s="231">
        <v>1492</v>
      </c>
      <c r="C34" s="231">
        <v>599</v>
      </c>
      <c r="D34" s="93">
        <v>1656</v>
      </c>
      <c r="E34" s="93">
        <v>1084</v>
      </c>
      <c r="F34" s="93">
        <v>1358</v>
      </c>
      <c r="G34" s="93">
        <v>2050</v>
      </c>
    </row>
    <row r="35" spans="1:7" s="12" customFormat="1" x14ac:dyDescent="0.25">
      <c r="A35" s="13" t="s">
        <v>266</v>
      </c>
      <c r="B35" s="95">
        <v>563</v>
      </c>
      <c r="C35" s="95">
        <v>175</v>
      </c>
      <c r="D35" s="93">
        <v>1618</v>
      </c>
      <c r="E35" s="93">
        <v>1034</v>
      </c>
      <c r="F35" s="93">
        <v>1534</v>
      </c>
      <c r="G35" s="93">
        <v>2379</v>
      </c>
    </row>
    <row r="36" spans="1:7" s="12" customFormat="1" x14ac:dyDescent="0.25">
      <c r="A36" s="97" t="s">
        <v>267</v>
      </c>
      <c r="B36" s="95">
        <v>437</v>
      </c>
      <c r="C36" s="95">
        <v>172</v>
      </c>
      <c r="D36" s="93">
        <v>1007</v>
      </c>
      <c r="E36" s="93">
        <v>667</v>
      </c>
      <c r="F36" s="93">
        <v>1438</v>
      </c>
      <c r="G36" s="93">
        <v>2236</v>
      </c>
    </row>
    <row r="37" spans="1:7" s="12" customFormat="1" ht="10.5" customHeight="1" x14ac:dyDescent="0.25">
      <c r="A37" s="19"/>
      <c r="B37" s="95"/>
      <c r="C37" s="95"/>
      <c r="D37" s="158"/>
      <c r="E37" s="93"/>
      <c r="F37" s="93"/>
      <c r="G37" s="93"/>
    </row>
    <row r="38" spans="1:7" s="12" customFormat="1" x14ac:dyDescent="0.25">
      <c r="A38" s="7" t="s">
        <v>281</v>
      </c>
      <c r="B38" s="94">
        <f>SUM(B39:B50)</f>
        <v>81577</v>
      </c>
      <c r="C38" s="94">
        <f t="shared" ref="C38:E38" si="3">SUM(C39:C50)</f>
        <v>34969</v>
      </c>
      <c r="D38" s="94">
        <f t="shared" si="3"/>
        <v>46471</v>
      </c>
      <c r="E38" s="94">
        <f t="shared" si="3"/>
        <v>29379</v>
      </c>
      <c r="F38" s="158">
        <v>1430</v>
      </c>
      <c r="G38" s="158">
        <v>2210</v>
      </c>
    </row>
    <row r="39" spans="1:7" s="12" customFormat="1" x14ac:dyDescent="0.25">
      <c r="A39" s="19" t="s">
        <v>282</v>
      </c>
      <c r="B39" s="95">
        <v>2650</v>
      </c>
      <c r="C39" s="95">
        <v>928</v>
      </c>
      <c r="D39" s="93">
        <v>1320</v>
      </c>
      <c r="E39" s="93">
        <v>921</v>
      </c>
      <c r="F39" s="93">
        <v>1536</v>
      </c>
      <c r="G39" s="93">
        <v>2404</v>
      </c>
    </row>
    <row r="40" spans="1:7" s="12" customFormat="1" x14ac:dyDescent="0.25">
      <c r="A40" s="13" t="s">
        <v>401</v>
      </c>
      <c r="B40" s="95">
        <v>1597</v>
      </c>
      <c r="C40" s="95">
        <v>525</v>
      </c>
      <c r="D40" s="93">
        <v>563</v>
      </c>
      <c r="E40" s="93">
        <v>353</v>
      </c>
      <c r="F40" s="93">
        <v>1222</v>
      </c>
      <c r="G40" s="93">
        <v>1941</v>
      </c>
    </row>
    <row r="41" spans="1:7" s="12" customFormat="1" x14ac:dyDescent="0.25">
      <c r="A41" s="13" t="s">
        <v>350</v>
      </c>
      <c r="B41" s="95">
        <v>9791</v>
      </c>
      <c r="C41" s="95">
        <v>4372</v>
      </c>
      <c r="D41" s="12">
        <v>5506</v>
      </c>
      <c r="E41" s="12">
        <v>3400</v>
      </c>
      <c r="F41" s="93">
        <v>1274</v>
      </c>
      <c r="G41" s="93">
        <v>1937</v>
      </c>
    </row>
    <row r="42" spans="1:7" s="12" customFormat="1" x14ac:dyDescent="0.25">
      <c r="A42" s="19" t="s">
        <v>402</v>
      </c>
      <c r="B42" s="95">
        <v>4725</v>
      </c>
      <c r="C42" s="95">
        <v>2059</v>
      </c>
      <c r="D42" s="93">
        <v>5153</v>
      </c>
      <c r="E42" s="93">
        <v>3103</v>
      </c>
      <c r="F42" s="93">
        <v>1304</v>
      </c>
      <c r="G42" s="93">
        <v>2040</v>
      </c>
    </row>
    <row r="43" spans="1:7" s="12" customFormat="1" x14ac:dyDescent="0.25">
      <c r="A43" s="19" t="s">
        <v>289</v>
      </c>
      <c r="B43" s="95">
        <v>26815</v>
      </c>
      <c r="C43" s="95">
        <v>11645</v>
      </c>
      <c r="D43" s="93">
        <v>15489</v>
      </c>
      <c r="E43" s="93">
        <v>9880</v>
      </c>
      <c r="F43" s="93">
        <v>1557</v>
      </c>
      <c r="G43" s="93">
        <v>2423</v>
      </c>
    </row>
    <row r="44" spans="1:7" s="12" customFormat="1" x14ac:dyDescent="0.25">
      <c r="A44" s="19" t="s">
        <v>283</v>
      </c>
      <c r="B44" s="95">
        <v>6748</v>
      </c>
      <c r="C44" s="95">
        <v>2441</v>
      </c>
      <c r="D44" s="93">
        <v>4788</v>
      </c>
      <c r="E44" s="93">
        <v>3289</v>
      </c>
      <c r="F44" s="93">
        <v>1642</v>
      </c>
      <c r="G44" s="93">
        <v>2572</v>
      </c>
    </row>
    <row r="45" spans="1:7" s="12" customFormat="1" x14ac:dyDescent="0.25">
      <c r="A45" s="13" t="s">
        <v>284</v>
      </c>
      <c r="B45" s="93">
        <v>4078</v>
      </c>
      <c r="C45" s="93">
        <v>1837</v>
      </c>
      <c r="D45" s="93">
        <v>2890</v>
      </c>
      <c r="E45" s="93">
        <v>1952</v>
      </c>
      <c r="F45" s="93">
        <v>1325</v>
      </c>
      <c r="G45" s="93">
        <v>2035</v>
      </c>
    </row>
    <row r="46" spans="1:7" s="12" customFormat="1" x14ac:dyDescent="0.25">
      <c r="A46" s="13" t="s">
        <v>285</v>
      </c>
      <c r="B46" s="95">
        <v>1664</v>
      </c>
      <c r="C46" s="95">
        <v>761</v>
      </c>
      <c r="D46" s="93">
        <v>1060</v>
      </c>
      <c r="E46" s="93">
        <v>636</v>
      </c>
      <c r="F46" s="93">
        <v>1243</v>
      </c>
      <c r="G46" s="93">
        <v>1803</v>
      </c>
    </row>
    <row r="47" spans="1:7" s="12" customFormat="1" x14ac:dyDescent="0.25">
      <c r="A47" s="13" t="s">
        <v>286</v>
      </c>
      <c r="B47" s="95">
        <v>13936</v>
      </c>
      <c r="C47" s="95">
        <v>6283</v>
      </c>
      <c r="D47" s="93">
        <v>5080</v>
      </c>
      <c r="E47" s="93">
        <v>2987</v>
      </c>
      <c r="F47" s="93">
        <v>1234</v>
      </c>
      <c r="G47" s="93">
        <v>1893</v>
      </c>
    </row>
    <row r="48" spans="1:7" s="12" customFormat="1" x14ac:dyDescent="0.25">
      <c r="A48" s="13" t="s">
        <v>287</v>
      </c>
      <c r="B48" s="95">
        <v>2173</v>
      </c>
      <c r="C48" s="95">
        <v>928</v>
      </c>
      <c r="D48" s="93">
        <v>494</v>
      </c>
      <c r="E48" s="93">
        <v>266</v>
      </c>
      <c r="F48" s="93">
        <v>1574</v>
      </c>
      <c r="G48" s="93">
        <v>2429</v>
      </c>
    </row>
    <row r="49" spans="1:7" s="12" customFormat="1" x14ac:dyDescent="0.25">
      <c r="A49" s="13" t="s">
        <v>288</v>
      </c>
      <c r="B49" s="95">
        <v>1698</v>
      </c>
      <c r="C49" s="95">
        <v>666</v>
      </c>
      <c r="D49" s="93">
        <v>581</v>
      </c>
      <c r="E49" s="93">
        <v>369</v>
      </c>
      <c r="F49" s="93">
        <v>2060</v>
      </c>
      <c r="G49" s="93">
        <v>3243</v>
      </c>
    </row>
    <row r="50" spans="1:7" s="12" customFormat="1" x14ac:dyDescent="0.25">
      <c r="A50" s="13" t="s">
        <v>290</v>
      </c>
      <c r="B50" s="95">
        <v>5702</v>
      </c>
      <c r="C50" s="95">
        <v>2524</v>
      </c>
      <c r="D50" s="93">
        <v>3547</v>
      </c>
      <c r="E50" s="93">
        <v>2223</v>
      </c>
      <c r="F50" s="93">
        <v>1283</v>
      </c>
      <c r="G50" s="93">
        <v>1917</v>
      </c>
    </row>
    <row r="51" spans="1:7" s="12" customFormat="1" ht="8.25" customHeight="1" x14ac:dyDescent="0.25">
      <c r="A51" s="13"/>
      <c r="B51" s="95"/>
      <c r="C51" s="95"/>
      <c r="D51" s="93"/>
      <c r="E51" s="93"/>
      <c r="F51" s="93"/>
      <c r="G51" s="93"/>
    </row>
    <row r="52" spans="1:7" s="12" customFormat="1" x14ac:dyDescent="0.35"/>
    <row r="53" spans="1:7" s="12" customFormat="1" x14ac:dyDescent="0.35"/>
    <row r="54" spans="1:7" s="12" customFormat="1" x14ac:dyDescent="0.35"/>
    <row r="55" spans="1:7" s="12" customFormat="1" x14ac:dyDescent="0.35"/>
    <row r="56" spans="1:7" s="12" customFormat="1" ht="18" customHeight="1" x14ac:dyDescent="0.25">
      <c r="A56" s="13"/>
      <c r="B56" s="95"/>
      <c r="C56" s="95"/>
      <c r="D56" s="11"/>
      <c r="E56" s="11"/>
      <c r="F56" s="11"/>
      <c r="G56" s="11"/>
    </row>
    <row r="57" spans="1:7" s="12" customFormat="1" ht="10.5" customHeight="1" x14ac:dyDescent="0.25">
      <c r="A57" s="13"/>
      <c r="B57" s="95"/>
      <c r="C57" s="95"/>
      <c r="D57" s="11"/>
      <c r="E57" s="11"/>
      <c r="F57" s="11"/>
      <c r="G57" s="136" t="s">
        <v>138</v>
      </c>
    </row>
    <row r="58" spans="1:7" s="12" customFormat="1" ht="12" customHeight="1" x14ac:dyDescent="0.25">
      <c r="A58" s="19"/>
      <c r="B58" s="19"/>
      <c r="C58" s="19"/>
      <c r="D58" s="8"/>
      <c r="E58" s="20"/>
      <c r="F58" s="11"/>
      <c r="G58" s="137" t="s">
        <v>139</v>
      </c>
    </row>
    <row r="59" spans="1:7" s="12" customFormat="1" ht="56.25" customHeight="1" x14ac:dyDescent="0.35">
      <c r="A59" s="234"/>
      <c r="B59" s="233" t="s">
        <v>336</v>
      </c>
      <c r="C59" s="233"/>
      <c r="D59" s="233" t="s">
        <v>393</v>
      </c>
      <c r="E59" s="233"/>
      <c r="F59" s="233" t="s">
        <v>72</v>
      </c>
      <c r="G59" s="232" t="s">
        <v>73</v>
      </c>
    </row>
    <row r="60" spans="1:7" ht="40.5" customHeight="1" x14ac:dyDescent="0.25">
      <c r="A60" s="235"/>
      <c r="B60" s="39" t="s">
        <v>74</v>
      </c>
      <c r="C60" s="92" t="s">
        <v>261</v>
      </c>
      <c r="D60" s="39" t="s">
        <v>74</v>
      </c>
      <c r="E60" s="92" t="s">
        <v>261</v>
      </c>
      <c r="F60" s="233"/>
      <c r="G60" s="232"/>
    </row>
    <row r="61" spans="1:7" ht="6.75" customHeight="1" x14ac:dyDescent="0.25">
      <c r="A61" s="25"/>
      <c r="B61" s="25"/>
      <c r="C61" s="25"/>
      <c r="D61" s="26"/>
      <c r="E61" s="27"/>
      <c r="F61" s="28"/>
      <c r="G61" s="29"/>
    </row>
    <row r="62" spans="1:7" ht="12.75" customHeight="1" x14ac:dyDescent="0.25">
      <c r="A62" s="7" t="s">
        <v>291</v>
      </c>
      <c r="B62" s="98">
        <f>SUM(B63:B65)</f>
        <v>6752</v>
      </c>
      <c r="C62" s="98">
        <f t="shared" ref="C62:E62" si="4">SUM(C63:C65)</f>
        <v>3212</v>
      </c>
      <c r="D62" s="98">
        <f t="shared" si="4"/>
        <v>2451</v>
      </c>
      <c r="E62" s="98">
        <f t="shared" si="4"/>
        <v>1453</v>
      </c>
      <c r="F62" s="99">
        <v>1569</v>
      </c>
      <c r="G62" s="99">
        <v>2462</v>
      </c>
    </row>
    <row r="63" spans="1:7" ht="12.75" customHeight="1" x14ac:dyDescent="0.25">
      <c r="A63" s="19" t="s">
        <v>292</v>
      </c>
      <c r="B63" s="100">
        <v>175</v>
      </c>
      <c r="C63" s="100">
        <v>80</v>
      </c>
      <c r="D63" s="21">
        <v>241</v>
      </c>
      <c r="E63" s="21">
        <v>127</v>
      </c>
      <c r="F63" s="21">
        <v>1627</v>
      </c>
      <c r="G63" s="21">
        <v>2551</v>
      </c>
    </row>
    <row r="64" spans="1:7" ht="12.75" customHeight="1" x14ac:dyDescent="0.25">
      <c r="A64" s="13" t="s">
        <v>293</v>
      </c>
      <c r="B64" s="100">
        <v>6485</v>
      </c>
      <c r="C64" s="100">
        <v>3090</v>
      </c>
      <c r="D64" s="21">
        <v>2115</v>
      </c>
      <c r="E64" s="21">
        <v>1277</v>
      </c>
      <c r="F64" s="21">
        <v>1569</v>
      </c>
      <c r="G64" s="21">
        <v>2463</v>
      </c>
    </row>
    <row r="65" spans="1:7" ht="12.75" customHeight="1" x14ac:dyDescent="0.25">
      <c r="A65" s="13" t="s">
        <v>294</v>
      </c>
      <c r="B65" s="100">
        <v>92</v>
      </c>
      <c r="C65" s="100">
        <v>42</v>
      </c>
      <c r="D65" s="21">
        <v>95</v>
      </c>
      <c r="E65" s="21">
        <v>49</v>
      </c>
      <c r="F65" s="21">
        <v>1474</v>
      </c>
      <c r="G65" s="21">
        <v>2289</v>
      </c>
    </row>
    <row r="66" spans="1:7" ht="7.5" customHeight="1" x14ac:dyDescent="0.25">
      <c r="A66" s="25"/>
      <c r="B66" s="25"/>
      <c r="C66" s="25"/>
      <c r="D66" s="26"/>
      <c r="E66" s="27"/>
      <c r="F66" s="28"/>
      <c r="G66" s="29"/>
    </row>
    <row r="67" spans="1:7" s="12" customFormat="1" x14ac:dyDescent="0.25">
      <c r="A67" s="7" t="s">
        <v>295</v>
      </c>
      <c r="B67" s="98">
        <f>SUM(B68:B79)</f>
        <v>49127</v>
      </c>
      <c r="C67" s="98">
        <f t="shared" ref="C67:E67" si="5">SUM(C68:C79)</f>
        <v>21059</v>
      </c>
      <c r="D67" s="98">
        <f t="shared" si="5"/>
        <v>28776</v>
      </c>
      <c r="E67" s="98">
        <f t="shared" si="5"/>
        <v>16831</v>
      </c>
      <c r="F67" s="99">
        <v>1389</v>
      </c>
      <c r="G67" s="99">
        <v>2121</v>
      </c>
    </row>
    <row r="68" spans="1:7" s="12" customFormat="1" x14ac:dyDescent="0.25">
      <c r="A68" s="19" t="s">
        <v>296</v>
      </c>
      <c r="B68" s="100">
        <v>5937</v>
      </c>
      <c r="C68" s="100">
        <v>2739</v>
      </c>
      <c r="D68" s="21">
        <v>3960</v>
      </c>
      <c r="E68" s="21">
        <v>2337</v>
      </c>
      <c r="F68" s="21">
        <v>1330</v>
      </c>
      <c r="G68" s="21">
        <v>1997</v>
      </c>
    </row>
    <row r="69" spans="1:7" s="12" customFormat="1" x14ac:dyDescent="0.25">
      <c r="A69" s="13" t="s">
        <v>297</v>
      </c>
      <c r="B69" s="100">
        <v>2320</v>
      </c>
      <c r="C69" s="100">
        <v>967</v>
      </c>
      <c r="D69" s="21">
        <v>2119</v>
      </c>
      <c r="E69" s="21">
        <v>1272</v>
      </c>
      <c r="F69" s="21">
        <v>1343</v>
      </c>
      <c r="G69" s="21">
        <v>2057</v>
      </c>
    </row>
    <row r="70" spans="1:7" s="12" customFormat="1" x14ac:dyDescent="0.25">
      <c r="A70" s="13" t="s">
        <v>298</v>
      </c>
      <c r="B70" s="100">
        <v>43</v>
      </c>
      <c r="C70" s="100">
        <v>11</v>
      </c>
      <c r="D70" s="21">
        <v>62</v>
      </c>
      <c r="E70" s="21">
        <v>25</v>
      </c>
      <c r="F70" s="21">
        <v>1700</v>
      </c>
      <c r="G70" s="21">
        <v>2658</v>
      </c>
    </row>
    <row r="71" spans="1:7" s="12" customFormat="1" x14ac:dyDescent="0.25">
      <c r="A71" s="19" t="s">
        <v>299</v>
      </c>
      <c r="B71" s="100">
        <v>2154</v>
      </c>
      <c r="C71" s="100">
        <v>761</v>
      </c>
      <c r="D71" s="21">
        <v>1977</v>
      </c>
      <c r="E71" s="21">
        <v>1138</v>
      </c>
      <c r="F71" s="21">
        <v>1430</v>
      </c>
      <c r="G71" s="21">
        <v>2195</v>
      </c>
    </row>
    <row r="72" spans="1:7" s="12" customFormat="1" x14ac:dyDescent="0.25">
      <c r="A72" s="24" t="s">
        <v>300</v>
      </c>
      <c r="B72" s="100">
        <v>2210</v>
      </c>
      <c r="C72" s="100">
        <v>1201</v>
      </c>
      <c r="D72" s="21">
        <v>1282</v>
      </c>
      <c r="E72" s="21">
        <v>745</v>
      </c>
      <c r="F72" s="21">
        <v>1404</v>
      </c>
      <c r="G72" s="21">
        <v>2131</v>
      </c>
    </row>
    <row r="73" spans="1:7" s="12" customFormat="1" x14ac:dyDescent="0.25">
      <c r="A73" s="19" t="s">
        <v>403</v>
      </c>
      <c r="B73" s="100">
        <v>2883</v>
      </c>
      <c r="C73" s="100">
        <v>1079</v>
      </c>
      <c r="D73" s="21">
        <v>2474</v>
      </c>
      <c r="E73" s="21">
        <v>1380</v>
      </c>
      <c r="F73" s="21">
        <v>1293</v>
      </c>
      <c r="G73" s="21">
        <v>1940</v>
      </c>
    </row>
    <row r="74" spans="1:7" s="12" customFormat="1" x14ac:dyDescent="0.25">
      <c r="A74" s="13" t="s">
        <v>404</v>
      </c>
      <c r="B74" s="100">
        <v>4514</v>
      </c>
      <c r="C74" s="100">
        <v>1709</v>
      </c>
      <c r="D74" s="21">
        <v>2662</v>
      </c>
      <c r="E74" s="21">
        <v>1776</v>
      </c>
      <c r="F74" s="21">
        <v>1472</v>
      </c>
      <c r="G74" s="21">
        <v>2275</v>
      </c>
    </row>
    <row r="75" spans="1:7" s="12" customFormat="1" x14ac:dyDescent="0.25">
      <c r="A75" s="13" t="s">
        <v>301</v>
      </c>
      <c r="B75" s="100">
        <v>3917</v>
      </c>
      <c r="C75" s="100">
        <v>1399</v>
      </c>
      <c r="D75" s="21">
        <v>2549</v>
      </c>
      <c r="E75" s="21">
        <v>1567</v>
      </c>
      <c r="F75" s="21">
        <v>1490</v>
      </c>
      <c r="G75" s="21">
        <v>2281</v>
      </c>
    </row>
    <row r="76" spans="1:7" s="12" customFormat="1" x14ac:dyDescent="0.25">
      <c r="A76" s="13" t="s">
        <v>302</v>
      </c>
      <c r="B76" s="100">
        <v>4417</v>
      </c>
      <c r="C76" s="100">
        <v>1773</v>
      </c>
      <c r="D76" s="21">
        <v>1889</v>
      </c>
      <c r="E76" s="21">
        <v>1115</v>
      </c>
      <c r="F76" s="21">
        <v>1349</v>
      </c>
      <c r="G76" s="21">
        <v>2087</v>
      </c>
    </row>
    <row r="77" spans="1:7" s="12" customFormat="1" x14ac:dyDescent="0.25">
      <c r="A77" s="13" t="s">
        <v>303</v>
      </c>
      <c r="B77" s="100">
        <v>1291</v>
      </c>
      <c r="C77" s="100">
        <v>469</v>
      </c>
      <c r="D77" s="21">
        <v>407</v>
      </c>
      <c r="E77" s="21">
        <v>254</v>
      </c>
      <c r="F77" s="21">
        <v>1492</v>
      </c>
      <c r="G77" s="21">
        <v>2322</v>
      </c>
    </row>
    <row r="78" spans="1:7" s="12" customFormat="1" x14ac:dyDescent="0.25">
      <c r="A78" s="13" t="s">
        <v>304</v>
      </c>
      <c r="B78" s="100">
        <v>12543</v>
      </c>
      <c r="C78" s="100">
        <v>6108</v>
      </c>
      <c r="D78" s="21">
        <v>6233</v>
      </c>
      <c r="E78" s="21">
        <v>3334</v>
      </c>
      <c r="F78" s="21">
        <v>1445</v>
      </c>
      <c r="G78" s="21">
        <v>2175</v>
      </c>
    </row>
    <row r="79" spans="1:7" s="12" customFormat="1" x14ac:dyDescent="0.25">
      <c r="A79" s="13" t="s">
        <v>305</v>
      </c>
      <c r="B79" s="100">
        <v>6898</v>
      </c>
      <c r="C79" s="100">
        <v>2843</v>
      </c>
      <c r="D79" s="21">
        <v>3162</v>
      </c>
      <c r="E79" s="21">
        <v>1888</v>
      </c>
      <c r="F79" s="21">
        <v>1256</v>
      </c>
      <c r="G79" s="21">
        <v>1960</v>
      </c>
    </row>
    <row r="80" spans="1:7" s="12" customFormat="1" x14ac:dyDescent="0.25">
      <c r="A80" s="19"/>
      <c r="B80" s="100"/>
      <c r="C80" s="100"/>
      <c r="D80" s="99"/>
      <c r="E80" s="21"/>
      <c r="F80" s="21"/>
      <c r="G80" s="21"/>
    </row>
    <row r="81" spans="1:7" s="12" customFormat="1" x14ac:dyDescent="0.25">
      <c r="A81" s="7" t="s">
        <v>306</v>
      </c>
      <c r="B81" s="98">
        <f>SUM(B82:B90)</f>
        <v>57240</v>
      </c>
      <c r="C81" s="98">
        <f t="shared" ref="C81:E81" si="6">SUM(C82:C90)</f>
        <v>27757</v>
      </c>
      <c r="D81" s="98">
        <f t="shared" si="6"/>
        <v>24062</v>
      </c>
      <c r="E81" s="98">
        <f t="shared" si="6"/>
        <v>13246</v>
      </c>
      <c r="F81" s="99">
        <v>1637</v>
      </c>
      <c r="G81" s="99">
        <v>2571</v>
      </c>
    </row>
    <row r="82" spans="1:7" s="12" customFormat="1" x14ac:dyDescent="0.25">
      <c r="A82" s="97" t="s">
        <v>307</v>
      </c>
      <c r="B82" s="101">
        <v>5630</v>
      </c>
      <c r="C82" s="101">
        <v>2595</v>
      </c>
      <c r="D82" s="21">
        <v>2098</v>
      </c>
      <c r="E82" s="21">
        <v>1191</v>
      </c>
      <c r="F82" s="21">
        <v>1253</v>
      </c>
      <c r="G82" s="21">
        <v>1959</v>
      </c>
    </row>
    <row r="83" spans="1:7" s="12" customFormat="1" x14ac:dyDescent="0.25">
      <c r="A83" s="97" t="s">
        <v>351</v>
      </c>
      <c r="B83" s="101">
        <v>3714</v>
      </c>
      <c r="C83" s="101">
        <v>1832</v>
      </c>
      <c r="D83" s="21">
        <v>2455</v>
      </c>
      <c r="E83" s="21">
        <v>1360</v>
      </c>
      <c r="F83" s="21">
        <v>1401</v>
      </c>
      <c r="G83" s="21">
        <v>2205</v>
      </c>
    </row>
    <row r="84" spans="1:7" s="12" customFormat="1" x14ac:dyDescent="0.25">
      <c r="A84" s="97" t="s">
        <v>405</v>
      </c>
      <c r="B84" s="101">
        <v>6200</v>
      </c>
      <c r="C84" s="101">
        <v>2700</v>
      </c>
      <c r="D84" s="21">
        <v>2925</v>
      </c>
      <c r="E84" s="21">
        <v>1691</v>
      </c>
      <c r="F84" s="21">
        <v>1433</v>
      </c>
      <c r="G84" s="21">
        <v>2226</v>
      </c>
    </row>
    <row r="85" spans="1:7" s="12" customFormat="1" x14ac:dyDescent="0.25">
      <c r="A85" s="97" t="s">
        <v>309</v>
      </c>
      <c r="B85" s="101">
        <v>35664</v>
      </c>
      <c r="C85" s="101">
        <v>17865</v>
      </c>
      <c r="D85" s="21">
        <v>11603</v>
      </c>
      <c r="E85" s="21">
        <v>6333</v>
      </c>
      <c r="F85" s="21">
        <v>1766</v>
      </c>
      <c r="G85" s="21">
        <v>2779</v>
      </c>
    </row>
    <row r="86" spans="1:7" s="12" customFormat="1" x14ac:dyDescent="0.25">
      <c r="A86" s="97" t="s">
        <v>406</v>
      </c>
      <c r="B86" s="101">
        <v>1424</v>
      </c>
      <c r="C86" s="101">
        <v>771</v>
      </c>
      <c r="D86" s="21">
        <v>1352</v>
      </c>
      <c r="E86" s="21">
        <v>718</v>
      </c>
      <c r="F86" s="21">
        <v>1360</v>
      </c>
      <c r="G86" s="21">
        <v>2129</v>
      </c>
    </row>
    <row r="87" spans="1:7" s="12" customFormat="1" x14ac:dyDescent="0.25">
      <c r="A87" s="97" t="s">
        <v>308</v>
      </c>
      <c r="B87" s="100">
        <v>1939</v>
      </c>
      <c r="C87" s="100">
        <v>760</v>
      </c>
      <c r="D87" s="21">
        <v>1523</v>
      </c>
      <c r="E87" s="21">
        <v>936</v>
      </c>
      <c r="F87" s="21">
        <v>1576</v>
      </c>
      <c r="G87" s="21">
        <v>2463</v>
      </c>
    </row>
    <row r="88" spans="1:7" s="12" customFormat="1" x14ac:dyDescent="0.25">
      <c r="A88" s="97" t="s">
        <v>310</v>
      </c>
      <c r="B88" s="101">
        <v>1077</v>
      </c>
      <c r="C88" s="101">
        <v>562</v>
      </c>
      <c r="D88" s="21">
        <v>322</v>
      </c>
      <c r="E88" s="21">
        <v>153</v>
      </c>
      <c r="F88" s="21">
        <v>1406</v>
      </c>
      <c r="G88" s="21">
        <v>2197</v>
      </c>
    </row>
    <row r="89" spans="1:7" s="12" customFormat="1" x14ac:dyDescent="0.25">
      <c r="A89" s="97" t="s">
        <v>311</v>
      </c>
      <c r="B89" s="100">
        <v>1418</v>
      </c>
      <c r="C89" s="100">
        <v>596</v>
      </c>
      <c r="D89" s="21">
        <v>1747</v>
      </c>
      <c r="E89" s="21">
        <v>850</v>
      </c>
      <c r="F89" s="21">
        <v>1493</v>
      </c>
      <c r="G89" s="21">
        <v>2321</v>
      </c>
    </row>
    <row r="90" spans="1:7" s="12" customFormat="1" x14ac:dyDescent="0.25">
      <c r="A90" s="97" t="s">
        <v>312</v>
      </c>
      <c r="B90" s="100">
        <v>174</v>
      </c>
      <c r="C90" s="100">
        <v>76</v>
      </c>
      <c r="D90" s="21">
        <v>37</v>
      </c>
      <c r="E90" s="21">
        <v>14</v>
      </c>
      <c r="F90" s="21">
        <v>1612</v>
      </c>
      <c r="G90" s="21">
        <v>2437</v>
      </c>
    </row>
    <row r="91" spans="1:7" s="12" customFormat="1" x14ac:dyDescent="0.25">
      <c r="A91" s="19"/>
      <c r="B91" s="100"/>
      <c r="C91" s="100"/>
      <c r="D91" s="99"/>
      <c r="E91" s="21"/>
      <c r="F91" s="21"/>
      <c r="G91" s="21"/>
    </row>
    <row r="92" spans="1:7" s="12" customFormat="1" x14ac:dyDescent="0.25">
      <c r="A92" s="7" t="s">
        <v>316</v>
      </c>
      <c r="B92" s="98">
        <f>SUM(B93:B96)</f>
        <v>22779</v>
      </c>
      <c r="C92" s="98">
        <f t="shared" ref="C92:E92" si="7">SUM(C93:C96)</f>
        <v>9844</v>
      </c>
      <c r="D92" s="98">
        <f t="shared" si="7"/>
        <v>9708</v>
      </c>
      <c r="E92" s="98">
        <f t="shared" si="7"/>
        <v>5251</v>
      </c>
      <c r="F92" s="99">
        <v>1433</v>
      </c>
      <c r="G92" s="99">
        <v>2234</v>
      </c>
    </row>
    <row r="93" spans="1:7" s="12" customFormat="1" x14ac:dyDescent="0.25">
      <c r="A93" s="97" t="s">
        <v>352</v>
      </c>
      <c r="B93" s="100">
        <v>5234</v>
      </c>
      <c r="C93" s="100">
        <v>2466</v>
      </c>
      <c r="D93" s="21">
        <v>2695</v>
      </c>
      <c r="E93" s="21">
        <v>1417</v>
      </c>
      <c r="F93" s="21">
        <v>1420</v>
      </c>
      <c r="G93" s="21">
        <v>2220</v>
      </c>
    </row>
    <row r="94" spans="1:7" s="12" customFormat="1" x14ac:dyDescent="0.25">
      <c r="A94" s="97" t="s">
        <v>315</v>
      </c>
      <c r="B94" s="100">
        <v>8903</v>
      </c>
      <c r="C94" s="100">
        <v>3639</v>
      </c>
      <c r="D94" s="21">
        <v>3104</v>
      </c>
      <c r="E94" s="21">
        <v>1842</v>
      </c>
      <c r="F94" s="21">
        <v>1436</v>
      </c>
      <c r="G94" s="21">
        <v>2239</v>
      </c>
    </row>
    <row r="95" spans="1:7" s="12" customFormat="1" x14ac:dyDescent="0.25">
      <c r="A95" s="97" t="s">
        <v>313</v>
      </c>
      <c r="B95" s="100">
        <v>4412</v>
      </c>
      <c r="C95" s="100">
        <v>1919</v>
      </c>
      <c r="D95" s="21">
        <v>1622</v>
      </c>
      <c r="E95" s="21">
        <v>827</v>
      </c>
      <c r="F95" s="21">
        <v>1523</v>
      </c>
      <c r="G95" s="21">
        <v>2369</v>
      </c>
    </row>
    <row r="96" spans="1:7" s="12" customFormat="1" x14ac:dyDescent="0.25">
      <c r="A96" s="97" t="s">
        <v>314</v>
      </c>
      <c r="B96" s="100">
        <v>4230</v>
      </c>
      <c r="C96" s="100">
        <v>1820</v>
      </c>
      <c r="D96" s="21">
        <v>2287</v>
      </c>
      <c r="E96" s="21">
        <v>1165</v>
      </c>
      <c r="F96" s="21">
        <v>1346</v>
      </c>
      <c r="G96" s="21">
        <v>2102</v>
      </c>
    </row>
    <row r="97" spans="1:8" s="12" customFormat="1" x14ac:dyDescent="0.25">
      <c r="A97" s="19"/>
      <c r="B97" s="100"/>
      <c r="C97" s="100"/>
      <c r="D97" s="99"/>
      <c r="E97" s="21"/>
      <c r="F97" s="21"/>
      <c r="G97" s="21"/>
    </row>
    <row r="98" spans="1:8" s="12" customFormat="1" x14ac:dyDescent="0.25">
      <c r="A98" s="7" t="s">
        <v>317</v>
      </c>
      <c r="B98" s="98">
        <f>SUM(B99:B107)</f>
        <v>164166</v>
      </c>
      <c r="C98" s="98">
        <f t="shared" ref="C98:E98" si="8">SUM(C99:C107)</f>
        <v>79354</v>
      </c>
      <c r="D98" s="98">
        <f t="shared" si="8"/>
        <v>47463</v>
      </c>
      <c r="E98" s="98">
        <f t="shared" si="8"/>
        <v>29303</v>
      </c>
      <c r="F98" s="99">
        <v>1910</v>
      </c>
      <c r="G98" s="99">
        <v>3021</v>
      </c>
    </row>
    <row r="99" spans="1:8" s="12" customFormat="1" x14ac:dyDescent="0.25">
      <c r="A99" s="97" t="s">
        <v>318</v>
      </c>
      <c r="B99" s="100">
        <v>46854</v>
      </c>
      <c r="C99" s="100">
        <v>25586</v>
      </c>
      <c r="D99" s="21">
        <v>5629</v>
      </c>
      <c r="E99" s="21">
        <v>3208</v>
      </c>
      <c r="F99" s="21">
        <v>2195</v>
      </c>
      <c r="G99" s="21">
        <v>3468</v>
      </c>
      <c r="H99" s="165"/>
    </row>
    <row r="100" spans="1:8" s="12" customFormat="1" x14ac:dyDescent="0.25">
      <c r="A100" s="97" t="s">
        <v>319</v>
      </c>
      <c r="B100" s="100">
        <v>5745</v>
      </c>
      <c r="C100" s="100">
        <v>2434</v>
      </c>
      <c r="D100" s="21">
        <v>3755</v>
      </c>
      <c r="E100" s="21">
        <v>2554</v>
      </c>
      <c r="F100" s="21">
        <v>1524</v>
      </c>
      <c r="G100" s="21">
        <v>2397</v>
      </c>
      <c r="H100" s="165"/>
    </row>
    <row r="101" spans="1:8" s="12" customFormat="1" x14ac:dyDescent="0.25">
      <c r="A101" s="97" t="s">
        <v>320</v>
      </c>
      <c r="B101" s="100">
        <v>27123</v>
      </c>
      <c r="C101" s="100">
        <v>11706</v>
      </c>
      <c r="D101" s="21">
        <v>8154</v>
      </c>
      <c r="E101" s="21">
        <v>5008</v>
      </c>
      <c r="F101" s="21">
        <v>1654</v>
      </c>
      <c r="G101" s="21">
        <v>2599</v>
      </c>
      <c r="H101" s="165"/>
    </row>
    <row r="102" spans="1:8" s="12" customFormat="1" x14ac:dyDescent="0.25">
      <c r="A102" s="97" t="s">
        <v>321</v>
      </c>
      <c r="B102" s="100">
        <v>4210</v>
      </c>
      <c r="C102" s="100">
        <v>1782</v>
      </c>
      <c r="D102" s="21">
        <v>3687</v>
      </c>
      <c r="E102" s="21">
        <v>2488</v>
      </c>
      <c r="F102" s="21">
        <v>1339</v>
      </c>
      <c r="G102" s="21">
        <v>2088</v>
      </c>
      <c r="H102" s="165"/>
    </row>
    <row r="103" spans="1:8" s="12" customFormat="1" x14ac:dyDescent="0.25">
      <c r="A103" s="97" t="s">
        <v>322</v>
      </c>
      <c r="B103" s="100">
        <v>32841</v>
      </c>
      <c r="C103" s="100">
        <v>14649</v>
      </c>
      <c r="D103" s="21">
        <v>12834</v>
      </c>
      <c r="E103" s="21">
        <v>7934</v>
      </c>
      <c r="F103" s="21">
        <v>1729</v>
      </c>
      <c r="G103" s="21">
        <v>2721</v>
      </c>
      <c r="H103" s="165"/>
    </row>
    <row r="104" spans="1:8" s="12" customFormat="1" x14ac:dyDescent="0.25">
      <c r="A104" s="97" t="s">
        <v>323</v>
      </c>
      <c r="B104" s="100">
        <v>29589</v>
      </c>
      <c r="C104" s="100">
        <v>14864</v>
      </c>
      <c r="D104" s="21">
        <v>5506</v>
      </c>
      <c r="E104" s="21">
        <v>3251</v>
      </c>
      <c r="F104" s="21">
        <v>2026</v>
      </c>
      <c r="G104" s="21">
        <v>3262</v>
      </c>
      <c r="H104" s="165"/>
    </row>
    <row r="105" spans="1:8" s="12" customFormat="1" x14ac:dyDescent="0.25">
      <c r="A105" s="97" t="s">
        <v>324</v>
      </c>
      <c r="B105" s="100">
        <v>10442</v>
      </c>
      <c r="C105" s="100">
        <v>5348</v>
      </c>
      <c r="D105" s="21">
        <v>4012</v>
      </c>
      <c r="E105" s="21">
        <v>2300</v>
      </c>
      <c r="F105" s="21">
        <v>1930</v>
      </c>
      <c r="G105" s="21">
        <v>3040</v>
      </c>
      <c r="H105" s="165"/>
    </row>
    <row r="106" spans="1:8" s="12" customFormat="1" x14ac:dyDescent="0.25">
      <c r="A106" s="97" t="s">
        <v>325</v>
      </c>
      <c r="B106" s="100">
        <v>366</v>
      </c>
      <c r="C106" s="100">
        <v>143</v>
      </c>
      <c r="D106" s="21">
        <v>316</v>
      </c>
      <c r="E106" s="21">
        <v>193</v>
      </c>
      <c r="F106" s="21">
        <v>1491</v>
      </c>
      <c r="G106" s="21">
        <v>2381</v>
      </c>
      <c r="H106" s="165"/>
    </row>
    <row r="107" spans="1:8" s="12" customFormat="1" x14ac:dyDescent="0.25">
      <c r="A107" s="97" t="s">
        <v>326</v>
      </c>
      <c r="B107" s="100">
        <v>6996</v>
      </c>
      <c r="C107" s="100">
        <v>2842</v>
      </c>
      <c r="D107" s="21">
        <v>3570</v>
      </c>
      <c r="E107" s="21">
        <v>2367</v>
      </c>
      <c r="F107" s="21">
        <v>1554</v>
      </c>
      <c r="G107" s="21">
        <v>2406</v>
      </c>
      <c r="H107" s="165"/>
    </row>
    <row r="108" spans="1:8" s="12" customFormat="1" x14ac:dyDescent="0.25">
      <c r="A108" s="19"/>
      <c r="B108" s="100"/>
      <c r="C108" s="100"/>
      <c r="D108" s="99"/>
      <c r="E108" s="21"/>
      <c r="F108" s="21"/>
      <c r="G108" s="21"/>
    </row>
    <row r="109" spans="1:8" s="12" customFormat="1" x14ac:dyDescent="0.25">
      <c r="A109" s="7" t="s">
        <v>333</v>
      </c>
      <c r="B109" s="98">
        <f>SUM(B110:B115)</f>
        <v>11337</v>
      </c>
      <c r="C109" s="98">
        <f t="shared" ref="C109:E109" si="9">SUM(C110:C115)</f>
        <v>5170</v>
      </c>
      <c r="D109" s="98">
        <f t="shared" si="9"/>
        <v>5469</v>
      </c>
      <c r="E109" s="98">
        <f t="shared" si="9"/>
        <v>2670</v>
      </c>
      <c r="F109" s="99">
        <v>1461</v>
      </c>
      <c r="G109" s="99">
        <v>2275</v>
      </c>
    </row>
    <row r="110" spans="1:8" x14ac:dyDescent="0.25">
      <c r="A110" s="97" t="s">
        <v>327</v>
      </c>
      <c r="B110" s="100">
        <v>372</v>
      </c>
      <c r="C110" s="100">
        <v>111</v>
      </c>
      <c r="D110" s="21">
        <v>165</v>
      </c>
      <c r="E110" s="21">
        <v>62</v>
      </c>
      <c r="F110" s="21">
        <v>1511</v>
      </c>
      <c r="G110" s="21">
        <v>2365</v>
      </c>
    </row>
    <row r="111" spans="1:8" x14ac:dyDescent="0.25">
      <c r="A111" s="97" t="s">
        <v>328</v>
      </c>
      <c r="B111" s="100">
        <v>1087</v>
      </c>
      <c r="C111" s="100">
        <v>468</v>
      </c>
      <c r="D111" s="21">
        <v>643</v>
      </c>
      <c r="E111" s="21">
        <v>302</v>
      </c>
      <c r="F111" s="21">
        <v>1285</v>
      </c>
      <c r="G111" s="21">
        <v>1963</v>
      </c>
    </row>
    <row r="112" spans="1:8" x14ac:dyDescent="0.25">
      <c r="A112" s="97" t="s">
        <v>329</v>
      </c>
      <c r="B112" s="100">
        <v>638</v>
      </c>
      <c r="C112" s="100">
        <v>200</v>
      </c>
      <c r="D112" s="21">
        <v>345</v>
      </c>
      <c r="E112" s="21">
        <v>143</v>
      </c>
      <c r="F112" s="21">
        <v>1383</v>
      </c>
      <c r="G112" s="21">
        <v>2119</v>
      </c>
    </row>
    <row r="113" spans="1:7" x14ac:dyDescent="0.25">
      <c r="A113" s="97" t="s">
        <v>331</v>
      </c>
      <c r="B113" s="100">
        <v>4840</v>
      </c>
      <c r="C113" s="100">
        <v>2371</v>
      </c>
      <c r="D113" s="21">
        <v>2002</v>
      </c>
      <c r="E113" s="21">
        <v>1094</v>
      </c>
      <c r="F113" s="21">
        <v>1574</v>
      </c>
      <c r="G113" s="21">
        <v>2442</v>
      </c>
    </row>
    <row r="114" spans="1:7" x14ac:dyDescent="0.25">
      <c r="A114" s="97" t="s">
        <v>330</v>
      </c>
      <c r="B114" s="100">
        <v>777</v>
      </c>
      <c r="C114" s="100">
        <v>313</v>
      </c>
      <c r="D114" s="21">
        <v>226</v>
      </c>
      <c r="E114" s="21">
        <v>141</v>
      </c>
      <c r="F114" s="21">
        <v>1441</v>
      </c>
      <c r="G114" s="21">
        <v>2260</v>
      </c>
    </row>
    <row r="115" spans="1:7" x14ac:dyDescent="0.25">
      <c r="A115" s="97" t="s">
        <v>332</v>
      </c>
      <c r="B115" s="100">
        <v>3623</v>
      </c>
      <c r="C115" s="100">
        <v>1707</v>
      </c>
      <c r="D115" s="21">
        <v>2088</v>
      </c>
      <c r="E115" s="21">
        <v>928</v>
      </c>
      <c r="F115" s="21">
        <v>1358</v>
      </c>
      <c r="G115" s="21">
        <v>2135</v>
      </c>
    </row>
    <row r="116" spans="1:7" ht="9.75" customHeight="1" x14ac:dyDescent="0.25">
      <c r="A116" s="30"/>
      <c r="B116" s="30"/>
      <c r="C116" s="30"/>
      <c r="D116" s="14"/>
      <c r="E116" s="15"/>
      <c r="F116" s="15"/>
      <c r="G116" s="15"/>
    </row>
    <row r="117" spans="1:7" ht="28.5" customHeight="1" x14ac:dyDescent="0.25">
      <c r="A117" s="31"/>
      <c r="B117" s="31"/>
      <c r="C117" s="31"/>
      <c r="D117" s="32"/>
      <c r="E117" s="33"/>
      <c r="F117" s="15"/>
      <c r="G117" s="15"/>
    </row>
    <row r="118" spans="1:7" ht="19.5" customHeight="1" x14ac:dyDescent="0.25">
      <c r="A118" s="34"/>
      <c r="B118" s="34"/>
      <c r="C118" s="34"/>
      <c r="D118" s="14"/>
      <c r="E118" s="15"/>
      <c r="F118" s="15"/>
      <c r="G118" s="15"/>
    </row>
    <row r="119" spans="1:7" ht="14.25" customHeight="1" x14ac:dyDescent="0.25">
      <c r="A119" s="35"/>
      <c r="B119" s="35"/>
      <c r="C119" s="35"/>
      <c r="D119" s="14"/>
      <c r="E119" s="15"/>
      <c r="F119" s="15"/>
      <c r="G119" s="15"/>
    </row>
    <row r="120" spans="1:7" ht="10.5" customHeight="1" x14ac:dyDescent="0.25">
      <c r="D120" s="14"/>
      <c r="E120" s="15"/>
      <c r="F120" s="15"/>
      <c r="G120" s="15"/>
    </row>
    <row r="121" spans="1:7" s="23" customFormat="1" ht="14.15" customHeight="1" x14ac:dyDescent="0.35">
      <c r="A121" s="36"/>
      <c r="B121" s="36"/>
      <c r="C121" s="36"/>
      <c r="D121" s="37"/>
      <c r="E121" s="38"/>
      <c r="F121" s="38"/>
      <c r="G121" s="38"/>
    </row>
    <row r="122" spans="1:7" ht="13.4" customHeight="1" x14ac:dyDescent="0.25">
      <c r="D122" s="14"/>
      <c r="E122" s="15"/>
      <c r="F122" s="15"/>
      <c r="G122" s="15"/>
    </row>
    <row r="123" spans="1:7" x14ac:dyDescent="0.25">
      <c r="D123" s="14"/>
      <c r="E123" s="15"/>
      <c r="F123" s="15"/>
      <c r="G123" s="15"/>
    </row>
    <row r="124" spans="1:7" x14ac:dyDescent="0.25">
      <c r="D124" s="14"/>
      <c r="E124" s="15"/>
      <c r="F124" s="15"/>
      <c r="G124" s="15"/>
    </row>
  </sheetData>
  <mergeCells count="10">
    <mergeCell ref="A59:A60"/>
    <mergeCell ref="B59:C59"/>
    <mergeCell ref="D59:E59"/>
    <mergeCell ref="F59:F60"/>
    <mergeCell ref="G59:G60"/>
    <mergeCell ref="A3:A4"/>
    <mergeCell ref="B3:C3"/>
    <mergeCell ref="D3:E3"/>
    <mergeCell ref="F3:F4"/>
    <mergeCell ref="G3:G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0"/>
  <sheetViews>
    <sheetView topLeftCell="A67" workbookViewId="0">
      <selection activeCell="V75" sqref="V75"/>
    </sheetView>
  </sheetViews>
  <sheetFormatPr defaultColWidth="17.54296875" defaultRowHeight="11.5" x14ac:dyDescent="0.25"/>
  <cols>
    <col min="1" max="1" width="21.6328125" style="171" customWidth="1"/>
    <col min="2" max="2" width="10" style="171" customWidth="1"/>
    <col min="3" max="4" width="6.1796875" style="171" customWidth="1"/>
    <col min="5" max="5" width="6.7265625" style="171" bestFit="1" customWidth="1"/>
    <col min="6" max="20" width="6.1796875" style="171" customWidth="1"/>
    <col min="21" max="21" width="6.1796875" style="206" customWidth="1"/>
    <col min="22" max="22" width="12.54296875" style="171" customWidth="1"/>
    <col min="23" max="183" width="17.54296875" style="171"/>
    <col min="184" max="184" width="24.54296875" style="171" customWidth="1"/>
    <col min="185" max="185" width="7.453125" style="171" customWidth="1"/>
    <col min="186" max="186" width="6.54296875" style="171" bestFit="1" customWidth="1"/>
    <col min="187" max="187" width="6.81640625" style="171" bestFit="1" customWidth="1"/>
    <col min="188" max="188" width="7.453125" style="171" bestFit="1" customWidth="1"/>
    <col min="189" max="189" width="6.453125" style="171" bestFit="1" customWidth="1"/>
    <col min="190" max="190" width="5.54296875" style="171" bestFit="1" customWidth="1"/>
    <col min="191" max="192" width="6.54296875" style="171" bestFit="1" customWidth="1"/>
    <col min="193" max="194" width="6.453125" style="171" bestFit="1" customWidth="1"/>
    <col min="195" max="195" width="8.1796875" style="171" bestFit="1" customWidth="1"/>
    <col min="196" max="196" width="7.453125" style="171" customWidth="1"/>
    <col min="197" max="197" width="10.54296875" style="171" customWidth="1"/>
    <col min="198" max="198" width="11.81640625" style="171" customWidth="1"/>
    <col min="199" max="439" width="17.54296875" style="171"/>
    <col min="440" max="440" width="24.54296875" style="171" customWidth="1"/>
    <col min="441" max="441" width="7.453125" style="171" customWidth="1"/>
    <col min="442" max="442" width="6.54296875" style="171" bestFit="1" customWidth="1"/>
    <col min="443" max="443" width="6.81640625" style="171" bestFit="1" customWidth="1"/>
    <col min="444" max="444" width="7.453125" style="171" bestFit="1" customWidth="1"/>
    <col min="445" max="445" width="6.453125" style="171" bestFit="1" customWidth="1"/>
    <col min="446" max="446" width="5.54296875" style="171" bestFit="1" customWidth="1"/>
    <col min="447" max="448" width="6.54296875" style="171" bestFit="1" customWidth="1"/>
    <col min="449" max="450" width="6.453125" style="171" bestFit="1" customWidth="1"/>
    <col min="451" max="451" width="8.1796875" style="171" bestFit="1" customWidth="1"/>
    <col min="452" max="452" width="7.453125" style="171" customWidth="1"/>
    <col min="453" max="453" width="10.54296875" style="171" customWidth="1"/>
    <col min="454" max="454" width="11.81640625" style="171" customWidth="1"/>
    <col min="455" max="695" width="17.54296875" style="171"/>
    <col min="696" max="696" width="24.54296875" style="171" customWidth="1"/>
    <col min="697" max="697" width="7.453125" style="171" customWidth="1"/>
    <col min="698" max="698" width="6.54296875" style="171" bestFit="1" customWidth="1"/>
    <col min="699" max="699" width="6.81640625" style="171" bestFit="1" customWidth="1"/>
    <col min="700" max="700" width="7.453125" style="171" bestFit="1" customWidth="1"/>
    <col min="701" max="701" width="6.453125" style="171" bestFit="1" customWidth="1"/>
    <col min="702" max="702" width="5.54296875" style="171" bestFit="1" customWidth="1"/>
    <col min="703" max="704" width="6.54296875" style="171" bestFit="1" customWidth="1"/>
    <col min="705" max="706" width="6.453125" style="171" bestFit="1" customWidth="1"/>
    <col min="707" max="707" width="8.1796875" style="171" bestFit="1" customWidth="1"/>
    <col min="708" max="708" width="7.453125" style="171" customWidth="1"/>
    <col min="709" max="709" width="10.54296875" style="171" customWidth="1"/>
    <col min="710" max="710" width="11.81640625" style="171" customWidth="1"/>
    <col min="711" max="951" width="17.54296875" style="171"/>
    <col min="952" max="952" width="24.54296875" style="171" customWidth="1"/>
    <col min="953" max="953" width="7.453125" style="171" customWidth="1"/>
    <col min="954" max="954" width="6.54296875" style="171" bestFit="1" customWidth="1"/>
    <col min="955" max="955" width="6.81640625" style="171" bestFit="1" customWidth="1"/>
    <col min="956" max="956" width="7.453125" style="171" bestFit="1" customWidth="1"/>
    <col min="957" max="957" width="6.453125" style="171" bestFit="1" customWidth="1"/>
    <col min="958" max="958" width="5.54296875" style="171" bestFit="1" customWidth="1"/>
    <col min="959" max="960" width="6.54296875" style="171" bestFit="1" customWidth="1"/>
    <col min="961" max="962" width="6.453125" style="171" bestFit="1" customWidth="1"/>
    <col min="963" max="963" width="8.1796875" style="171" bestFit="1" customWidth="1"/>
    <col min="964" max="964" width="7.453125" style="171" customWidth="1"/>
    <col min="965" max="965" width="10.54296875" style="171" customWidth="1"/>
    <col min="966" max="966" width="11.81640625" style="171" customWidth="1"/>
    <col min="967" max="1207" width="17.54296875" style="171"/>
    <col min="1208" max="1208" width="24.54296875" style="171" customWidth="1"/>
    <col min="1209" max="1209" width="7.453125" style="171" customWidth="1"/>
    <col min="1210" max="1210" width="6.54296875" style="171" bestFit="1" customWidth="1"/>
    <col min="1211" max="1211" width="6.81640625" style="171" bestFit="1" customWidth="1"/>
    <col min="1212" max="1212" width="7.453125" style="171" bestFit="1" customWidth="1"/>
    <col min="1213" max="1213" width="6.453125" style="171" bestFit="1" customWidth="1"/>
    <col min="1214" max="1214" width="5.54296875" style="171" bestFit="1" customWidth="1"/>
    <col min="1215" max="1216" width="6.54296875" style="171" bestFit="1" customWidth="1"/>
    <col min="1217" max="1218" width="6.453125" style="171" bestFit="1" customWidth="1"/>
    <col min="1219" max="1219" width="8.1796875" style="171" bestFit="1" customWidth="1"/>
    <col min="1220" max="1220" width="7.453125" style="171" customWidth="1"/>
    <col min="1221" max="1221" width="10.54296875" style="171" customWidth="1"/>
    <col min="1222" max="1222" width="11.81640625" style="171" customWidth="1"/>
    <col min="1223" max="1463" width="17.54296875" style="171"/>
    <col min="1464" max="1464" width="24.54296875" style="171" customWidth="1"/>
    <col min="1465" max="1465" width="7.453125" style="171" customWidth="1"/>
    <col min="1466" max="1466" width="6.54296875" style="171" bestFit="1" customWidth="1"/>
    <col min="1467" max="1467" width="6.81640625" style="171" bestFit="1" customWidth="1"/>
    <col min="1468" max="1468" width="7.453125" style="171" bestFit="1" customWidth="1"/>
    <col min="1469" max="1469" width="6.453125" style="171" bestFit="1" customWidth="1"/>
    <col min="1470" max="1470" width="5.54296875" style="171" bestFit="1" customWidth="1"/>
    <col min="1471" max="1472" width="6.54296875" style="171" bestFit="1" customWidth="1"/>
    <col min="1473" max="1474" width="6.453125" style="171" bestFit="1" customWidth="1"/>
    <col min="1475" max="1475" width="8.1796875" style="171" bestFit="1" customWidth="1"/>
    <col min="1476" max="1476" width="7.453125" style="171" customWidth="1"/>
    <col min="1477" max="1477" width="10.54296875" style="171" customWidth="1"/>
    <col min="1478" max="1478" width="11.81640625" style="171" customWidth="1"/>
    <col min="1479" max="1719" width="17.54296875" style="171"/>
    <col min="1720" max="1720" width="24.54296875" style="171" customWidth="1"/>
    <col min="1721" max="1721" width="7.453125" style="171" customWidth="1"/>
    <col min="1722" max="1722" width="6.54296875" style="171" bestFit="1" customWidth="1"/>
    <col min="1723" max="1723" width="6.81640625" style="171" bestFit="1" customWidth="1"/>
    <col min="1724" max="1724" width="7.453125" style="171" bestFit="1" customWidth="1"/>
    <col min="1725" max="1725" width="6.453125" style="171" bestFit="1" customWidth="1"/>
    <col min="1726" max="1726" width="5.54296875" style="171" bestFit="1" customWidth="1"/>
    <col min="1727" max="1728" width="6.54296875" style="171" bestFit="1" customWidth="1"/>
    <col min="1729" max="1730" width="6.453125" style="171" bestFit="1" customWidth="1"/>
    <col min="1731" max="1731" width="8.1796875" style="171" bestFit="1" customWidth="1"/>
    <col min="1732" max="1732" width="7.453125" style="171" customWidth="1"/>
    <col min="1733" max="1733" width="10.54296875" style="171" customWidth="1"/>
    <col min="1734" max="1734" width="11.81640625" style="171" customWidth="1"/>
    <col min="1735" max="1975" width="17.54296875" style="171"/>
    <col min="1976" max="1976" width="24.54296875" style="171" customWidth="1"/>
    <col min="1977" max="1977" width="7.453125" style="171" customWidth="1"/>
    <col min="1978" max="1978" width="6.54296875" style="171" bestFit="1" customWidth="1"/>
    <col min="1979" max="1979" width="6.81640625" style="171" bestFit="1" customWidth="1"/>
    <col min="1980" max="1980" width="7.453125" style="171" bestFit="1" customWidth="1"/>
    <col min="1981" max="1981" width="6.453125" style="171" bestFit="1" customWidth="1"/>
    <col min="1982" max="1982" width="5.54296875" style="171" bestFit="1" customWidth="1"/>
    <col min="1983" max="1984" width="6.54296875" style="171" bestFit="1" customWidth="1"/>
    <col min="1985" max="1986" width="6.453125" style="171" bestFit="1" customWidth="1"/>
    <col min="1987" max="1987" width="8.1796875" style="171" bestFit="1" customWidth="1"/>
    <col min="1988" max="1988" width="7.453125" style="171" customWidth="1"/>
    <col min="1989" max="1989" width="10.54296875" style="171" customWidth="1"/>
    <col min="1990" max="1990" width="11.81640625" style="171" customWidth="1"/>
    <col min="1991" max="2231" width="17.54296875" style="171"/>
    <col min="2232" max="2232" width="24.54296875" style="171" customWidth="1"/>
    <col min="2233" max="2233" width="7.453125" style="171" customWidth="1"/>
    <col min="2234" max="2234" width="6.54296875" style="171" bestFit="1" customWidth="1"/>
    <col min="2235" max="2235" width="6.81640625" style="171" bestFit="1" customWidth="1"/>
    <col min="2236" max="2236" width="7.453125" style="171" bestFit="1" customWidth="1"/>
    <col min="2237" max="2237" width="6.453125" style="171" bestFit="1" customWidth="1"/>
    <col min="2238" max="2238" width="5.54296875" style="171" bestFit="1" customWidth="1"/>
    <col min="2239" max="2240" width="6.54296875" style="171" bestFit="1" customWidth="1"/>
    <col min="2241" max="2242" width="6.453125" style="171" bestFit="1" customWidth="1"/>
    <col min="2243" max="2243" width="8.1796875" style="171" bestFit="1" customWidth="1"/>
    <col min="2244" max="2244" width="7.453125" style="171" customWidth="1"/>
    <col min="2245" max="2245" width="10.54296875" style="171" customWidth="1"/>
    <col min="2246" max="2246" width="11.81640625" style="171" customWidth="1"/>
    <col min="2247" max="2487" width="17.54296875" style="171"/>
    <col min="2488" max="2488" width="24.54296875" style="171" customWidth="1"/>
    <col min="2489" max="2489" width="7.453125" style="171" customWidth="1"/>
    <col min="2490" max="2490" width="6.54296875" style="171" bestFit="1" customWidth="1"/>
    <col min="2491" max="2491" width="6.81640625" style="171" bestFit="1" customWidth="1"/>
    <col min="2492" max="2492" width="7.453125" style="171" bestFit="1" customWidth="1"/>
    <col min="2493" max="2493" width="6.453125" style="171" bestFit="1" customWidth="1"/>
    <col min="2494" max="2494" width="5.54296875" style="171" bestFit="1" customWidth="1"/>
    <col min="2495" max="2496" width="6.54296875" style="171" bestFit="1" customWidth="1"/>
    <col min="2497" max="2498" width="6.453125" style="171" bestFit="1" customWidth="1"/>
    <col min="2499" max="2499" width="8.1796875" style="171" bestFit="1" customWidth="1"/>
    <col min="2500" max="2500" width="7.453125" style="171" customWidth="1"/>
    <col min="2501" max="2501" width="10.54296875" style="171" customWidth="1"/>
    <col min="2502" max="2502" width="11.81640625" style="171" customWidth="1"/>
    <col min="2503" max="2743" width="17.54296875" style="171"/>
    <col min="2744" max="2744" width="24.54296875" style="171" customWidth="1"/>
    <col min="2745" max="2745" width="7.453125" style="171" customWidth="1"/>
    <col min="2746" max="2746" width="6.54296875" style="171" bestFit="1" customWidth="1"/>
    <col min="2747" max="2747" width="6.81640625" style="171" bestFit="1" customWidth="1"/>
    <col min="2748" max="2748" width="7.453125" style="171" bestFit="1" customWidth="1"/>
    <col min="2749" max="2749" width="6.453125" style="171" bestFit="1" customWidth="1"/>
    <col min="2750" max="2750" width="5.54296875" style="171" bestFit="1" customWidth="1"/>
    <col min="2751" max="2752" width="6.54296875" style="171" bestFit="1" customWidth="1"/>
    <col min="2753" max="2754" width="6.453125" style="171" bestFit="1" customWidth="1"/>
    <col min="2755" max="2755" width="8.1796875" style="171" bestFit="1" customWidth="1"/>
    <col min="2756" max="2756" width="7.453125" style="171" customWidth="1"/>
    <col min="2757" max="2757" width="10.54296875" style="171" customWidth="1"/>
    <col min="2758" max="2758" width="11.81640625" style="171" customWidth="1"/>
    <col min="2759" max="2999" width="17.54296875" style="171"/>
    <col min="3000" max="3000" width="24.54296875" style="171" customWidth="1"/>
    <col min="3001" max="3001" width="7.453125" style="171" customWidth="1"/>
    <col min="3002" max="3002" width="6.54296875" style="171" bestFit="1" customWidth="1"/>
    <col min="3003" max="3003" width="6.81640625" style="171" bestFit="1" customWidth="1"/>
    <col min="3004" max="3004" width="7.453125" style="171" bestFit="1" customWidth="1"/>
    <col min="3005" max="3005" width="6.453125" style="171" bestFit="1" customWidth="1"/>
    <col min="3006" max="3006" width="5.54296875" style="171" bestFit="1" customWidth="1"/>
    <col min="3007" max="3008" width="6.54296875" style="171" bestFit="1" customWidth="1"/>
    <col min="3009" max="3010" width="6.453125" style="171" bestFit="1" customWidth="1"/>
    <col min="3011" max="3011" width="8.1796875" style="171" bestFit="1" customWidth="1"/>
    <col min="3012" max="3012" width="7.453125" style="171" customWidth="1"/>
    <col min="3013" max="3013" width="10.54296875" style="171" customWidth="1"/>
    <col min="3014" max="3014" width="11.81640625" style="171" customWidth="1"/>
    <col min="3015" max="3255" width="17.54296875" style="171"/>
    <col min="3256" max="3256" width="24.54296875" style="171" customWidth="1"/>
    <col min="3257" max="3257" width="7.453125" style="171" customWidth="1"/>
    <col min="3258" max="3258" width="6.54296875" style="171" bestFit="1" customWidth="1"/>
    <col min="3259" max="3259" width="6.81640625" style="171" bestFit="1" customWidth="1"/>
    <col min="3260" max="3260" width="7.453125" style="171" bestFit="1" customWidth="1"/>
    <col min="3261" max="3261" width="6.453125" style="171" bestFit="1" customWidth="1"/>
    <col min="3262" max="3262" width="5.54296875" style="171" bestFit="1" customWidth="1"/>
    <col min="3263" max="3264" width="6.54296875" style="171" bestFit="1" customWidth="1"/>
    <col min="3265" max="3266" width="6.453125" style="171" bestFit="1" customWidth="1"/>
    <col min="3267" max="3267" width="8.1796875" style="171" bestFit="1" customWidth="1"/>
    <col min="3268" max="3268" width="7.453125" style="171" customWidth="1"/>
    <col min="3269" max="3269" width="10.54296875" style="171" customWidth="1"/>
    <col min="3270" max="3270" width="11.81640625" style="171" customWidth="1"/>
    <col min="3271" max="3511" width="17.54296875" style="171"/>
    <col min="3512" max="3512" width="24.54296875" style="171" customWidth="1"/>
    <col min="3513" max="3513" width="7.453125" style="171" customWidth="1"/>
    <col min="3514" max="3514" width="6.54296875" style="171" bestFit="1" customWidth="1"/>
    <col min="3515" max="3515" width="6.81640625" style="171" bestFit="1" customWidth="1"/>
    <col min="3516" max="3516" width="7.453125" style="171" bestFit="1" customWidth="1"/>
    <col min="3517" max="3517" width="6.453125" style="171" bestFit="1" customWidth="1"/>
    <col min="3518" max="3518" width="5.54296875" style="171" bestFit="1" customWidth="1"/>
    <col min="3519" max="3520" width="6.54296875" style="171" bestFit="1" customWidth="1"/>
    <col min="3521" max="3522" width="6.453125" style="171" bestFit="1" customWidth="1"/>
    <col min="3523" max="3523" width="8.1796875" style="171" bestFit="1" customWidth="1"/>
    <col min="3524" max="3524" width="7.453125" style="171" customWidth="1"/>
    <col min="3525" max="3525" width="10.54296875" style="171" customWidth="1"/>
    <col min="3526" max="3526" width="11.81640625" style="171" customWidth="1"/>
    <col min="3527" max="3767" width="17.54296875" style="171"/>
    <col min="3768" max="3768" width="24.54296875" style="171" customWidth="1"/>
    <col min="3769" max="3769" width="7.453125" style="171" customWidth="1"/>
    <col min="3770" max="3770" width="6.54296875" style="171" bestFit="1" customWidth="1"/>
    <col min="3771" max="3771" width="6.81640625" style="171" bestFit="1" customWidth="1"/>
    <col min="3772" max="3772" width="7.453125" style="171" bestFit="1" customWidth="1"/>
    <col min="3773" max="3773" width="6.453125" style="171" bestFit="1" customWidth="1"/>
    <col min="3774" max="3774" width="5.54296875" style="171" bestFit="1" customWidth="1"/>
    <col min="3775" max="3776" width="6.54296875" style="171" bestFit="1" customWidth="1"/>
    <col min="3777" max="3778" width="6.453125" style="171" bestFit="1" customWidth="1"/>
    <col min="3779" max="3779" width="8.1796875" style="171" bestFit="1" customWidth="1"/>
    <col min="3780" max="3780" width="7.453125" style="171" customWidth="1"/>
    <col min="3781" max="3781" width="10.54296875" style="171" customWidth="1"/>
    <col min="3782" max="3782" width="11.81640625" style="171" customWidth="1"/>
    <col min="3783" max="4023" width="17.54296875" style="171"/>
    <col min="4024" max="4024" width="24.54296875" style="171" customWidth="1"/>
    <col min="4025" max="4025" width="7.453125" style="171" customWidth="1"/>
    <col min="4026" max="4026" width="6.54296875" style="171" bestFit="1" customWidth="1"/>
    <col min="4027" max="4027" width="6.81640625" style="171" bestFit="1" customWidth="1"/>
    <col min="4028" max="4028" width="7.453125" style="171" bestFit="1" customWidth="1"/>
    <col min="4029" max="4029" width="6.453125" style="171" bestFit="1" customWidth="1"/>
    <col min="4030" max="4030" width="5.54296875" style="171" bestFit="1" customWidth="1"/>
    <col min="4031" max="4032" width="6.54296875" style="171" bestFit="1" customWidth="1"/>
    <col min="4033" max="4034" width="6.453125" style="171" bestFit="1" customWidth="1"/>
    <col min="4035" max="4035" width="8.1796875" style="171" bestFit="1" customWidth="1"/>
    <col min="4036" max="4036" width="7.453125" style="171" customWidth="1"/>
    <col min="4037" max="4037" width="10.54296875" style="171" customWidth="1"/>
    <col min="4038" max="4038" width="11.81640625" style="171" customWidth="1"/>
    <col min="4039" max="4279" width="17.54296875" style="171"/>
    <col min="4280" max="4280" width="24.54296875" style="171" customWidth="1"/>
    <col min="4281" max="4281" width="7.453125" style="171" customWidth="1"/>
    <col min="4282" max="4282" width="6.54296875" style="171" bestFit="1" customWidth="1"/>
    <col min="4283" max="4283" width="6.81640625" style="171" bestFit="1" customWidth="1"/>
    <col min="4284" max="4284" width="7.453125" style="171" bestFit="1" customWidth="1"/>
    <col min="4285" max="4285" width="6.453125" style="171" bestFit="1" customWidth="1"/>
    <col min="4286" max="4286" width="5.54296875" style="171" bestFit="1" customWidth="1"/>
    <col min="4287" max="4288" width="6.54296875" style="171" bestFit="1" customWidth="1"/>
    <col min="4289" max="4290" width="6.453125" style="171" bestFit="1" customWidth="1"/>
    <col min="4291" max="4291" width="8.1796875" style="171" bestFit="1" customWidth="1"/>
    <col min="4292" max="4292" width="7.453125" style="171" customWidth="1"/>
    <col min="4293" max="4293" width="10.54296875" style="171" customWidth="1"/>
    <col min="4294" max="4294" width="11.81640625" style="171" customWidth="1"/>
    <col min="4295" max="4535" width="17.54296875" style="171"/>
    <col min="4536" max="4536" width="24.54296875" style="171" customWidth="1"/>
    <col min="4537" max="4537" width="7.453125" style="171" customWidth="1"/>
    <col min="4538" max="4538" width="6.54296875" style="171" bestFit="1" customWidth="1"/>
    <col min="4539" max="4539" width="6.81640625" style="171" bestFit="1" customWidth="1"/>
    <col min="4540" max="4540" width="7.453125" style="171" bestFit="1" customWidth="1"/>
    <col min="4541" max="4541" width="6.453125" style="171" bestFit="1" customWidth="1"/>
    <col min="4542" max="4542" width="5.54296875" style="171" bestFit="1" customWidth="1"/>
    <col min="4543" max="4544" width="6.54296875" style="171" bestFit="1" customWidth="1"/>
    <col min="4545" max="4546" width="6.453125" style="171" bestFit="1" customWidth="1"/>
    <col min="4547" max="4547" width="8.1796875" style="171" bestFit="1" customWidth="1"/>
    <col min="4548" max="4548" width="7.453125" style="171" customWidth="1"/>
    <col min="4549" max="4549" width="10.54296875" style="171" customWidth="1"/>
    <col min="4550" max="4550" width="11.81640625" style="171" customWidth="1"/>
    <col min="4551" max="4791" width="17.54296875" style="171"/>
    <col min="4792" max="4792" width="24.54296875" style="171" customWidth="1"/>
    <col min="4793" max="4793" width="7.453125" style="171" customWidth="1"/>
    <col min="4794" max="4794" width="6.54296875" style="171" bestFit="1" customWidth="1"/>
    <col min="4795" max="4795" width="6.81640625" style="171" bestFit="1" customWidth="1"/>
    <col min="4796" max="4796" width="7.453125" style="171" bestFit="1" customWidth="1"/>
    <col min="4797" max="4797" width="6.453125" style="171" bestFit="1" customWidth="1"/>
    <col min="4798" max="4798" width="5.54296875" style="171" bestFit="1" customWidth="1"/>
    <col min="4799" max="4800" width="6.54296875" style="171" bestFit="1" customWidth="1"/>
    <col min="4801" max="4802" width="6.453125" style="171" bestFit="1" customWidth="1"/>
    <col min="4803" max="4803" width="8.1796875" style="171" bestFit="1" customWidth="1"/>
    <col min="4804" max="4804" width="7.453125" style="171" customWidth="1"/>
    <col min="4805" max="4805" width="10.54296875" style="171" customWidth="1"/>
    <col min="4806" max="4806" width="11.81640625" style="171" customWidth="1"/>
    <col min="4807" max="5047" width="17.54296875" style="171"/>
    <col min="5048" max="5048" width="24.54296875" style="171" customWidth="1"/>
    <col min="5049" max="5049" width="7.453125" style="171" customWidth="1"/>
    <col min="5050" max="5050" width="6.54296875" style="171" bestFit="1" customWidth="1"/>
    <col min="5051" max="5051" width="6.81640625" style="171" bestFit="1" customWidth="1"/>
    <col min="5052" max="5052" width="7.453125" style="171" bestFit="1" customWidth="1"/>
    <col min="5053" max="5053" width="6.453125" style="171" bestFit="1" customWidth="1"/>
    <col min="5054" max="5054" width="5.54296875" style="171" bestFit="1" customWidth="1"/>
    <col min="5055" max="5056" width="6.54296875" style="171" bestFit="1" customWidth="1"/>
    <col min="5057" max="5058" width="6.453125" style="171" bestFit="1" customWidth="1"/>
    <col min="5059" max="5059" width="8.1796875" style="171" bestFit="1" customWidth="1"/>
    <col min="5060" max="5060" width="7.453125" style="171" customWidth="1"/>
    <col min="5061" max="5061" width="10.54296875" style="171" customWidth="1"/>
    <col min="5062" max="5062" width="11.81640625" style="171" customWidth="1"/>
    <col min="5063" max="5303" width="17.54296875" style="171"/>
    <col min="5304" max="5304" width="24.54296875" style="171" customWidth="1"/>
    <col min="5305" max="5305" width="7.453125" style="171" customWidth="1"/>
    <col min="5306" max="5306" width="6.54296875" style="171" bestFit="1" customWidth="1"/>
    <col min="5307" max="5307" width="6.81640625" style="171" bestFit="1" customWidth="1"/>
    <col min="5308" max="5308" width="7.453125" style="171" bestFit="1" customWidth="1"/>
    <col min="5309" max="5309" width="6.453125" style="171" bestFit="1" customWidth="1"/>
    <col min="5310" max="5310" width="5.54296875" style="171" bestFit="1" customWidth="1"/>
    <col min="5311" max="5312" width="6.54296875" style="171" bestFit="1" customWidth="1"/>
    <col min="5313" max="5314" width="6.453125" style="171" bestFit="1" customWidth="1"/>
    <col min="5315" max="5315" width="8.1796875" style="171" bestFit="1" customWidth="1"/>
    <col min="5316" max="5316" width="7.453125" style="171" customWidth="1"/>
    <col min="5317" max="5317" width="10.54296875" style="171" customWidth="1"/>
    <col min="5318" max="5318" width="11.81640625" style="171" customWidth="1"/>
    <col min="5319" max="5559" width="17.54296875" style="171"/>
    <col min="5560" max="5560" width="24.54296875" style="171" customWidth="1"/>
    <col min="5561" max="5561" width="7.453125" style="171" customWidth="1"/>
    <col min="5562" max="5562" width="6.54296875" style="171" bestFit="1" customWidth="1"/>
    <col min="5563" max="5563" width="6.81640625" style="171" bestFit="1" customWidth="1"/>
    <col min="5564" max="5564" width="7.453125" style="171" bestFit="1" customWidth="1"/>
    <col min="5565" max="5565" width="6.453125" style="171" bestFit="1" customWidth="1"/>
    <col min="5566" max="5566" width="5.54296875" style="171" bestFit="1" customWidth="1"/>
    <col min="5567" max="5568" width="6.54296875" style="171" bestFit="1" customWidth="1"/>
    <col min="5569" max="5570" width="6.453125" style="171" bestFit="1" customWidth="1"/>
    <col min="5571" max="5571" width="8.1796875" style="171" bestFit="1" customWidth="1"/>
    <col min="5572" max="5572" width="7.453125" style="171" customWidth="1"/>
    <col min="5573" max="5573" width="10.54296875" style="171" customWidth="1"/>
    <col min="5574" max="5574" width="11.81640625" style="171" customWidth="1"/>
    <col min="5575" max="5815" width="17.54296875" style="171"/>
    <col min="5816" max="5816" width="24.54296875" style="171" customWidth="1"/>
    <col min="5817" max="5817" width="7.453125" style="171" customWidth="1"/>
    <col min="5818" max="5818" width="6.54296875" style="171" bestFit="1" customWidth="1"/>
    <col min="5819" max="5819" width="6.81640625" style="171" bestFit="1" customWidth="1"/>
    <col min="5820" max="5820" width="7.453125" style="171" bestFit="1" customWidth="1"/>
    <col min="5821" max="5821" width="6.453125" style="171" bestFit="1" customWidth="1"/>
    <col min="5822" max="5822" width="5.54296875" style="171" bestFit="1" customWidth="1"/>
    <col min="5823" max="5824" width="6.54296875" style="171" bestFit="1" customWidth="1"/>
    <col min="5825" max="5826" width="6.453125" style="171" bestFit="1" customWidth="1"/>
    <col min="5827" max="5827" width="8.1796875" style="171" bestFit="1" customWidth="1"/>
    <col min="5828" max="5828" width="7.453125" style="171" customWidth="1"/>
    <col min="5829" max="5829" width="10.54296875" style="171" customWidth="1"/>
    <col min="5830" max="5830" width="11.81640625" style="171" customWidth="1"/>
    <col min="5831" max="6071" width="17.54296875" style="171"/>
    <col min="6072" max="6072" width="24.54296875" style="171" customWidth="1"/>
    <col min="6073" max="6073" width="7.453125" style="171" customWidth="1"/>
    <col min="6074" max="6074" width="6.54296875" style="171" bestFit="1" customWidth="1"/>
    <col min="6075" max="6075" width="6.81640625" style="171" bestFit="1" customWidth="1"/>
    <col min="6076" max="6076" width="7.453125" style="171" bestFit="1" customWidth="1"/>
    <col min="6077" max="6077" width="6.453125" style="171" bestFit="1" customWidth="1"/>
    <col min="6078" max="6078" width="5.54296875" style="171" bestFit="1" customWidth="1"/>
    <col min="6079" max="6080" width="6.54296875" style="171" bestFit="1" customWidth="1"/>
    <col min="6081" max="6082" width="6.453125" style="171" bestFit="1" customWidth="1"/>
    <col min="6083" max="6083" width="8.1796875" style="171" bestFit="1" customWidth="1"/>
    <col min="6084" max="6084" width="7.453125" style="171" customWidth="1"/>
    <col min="6085" max="6085" width="10.54296875" style="171" customWidth="1"/>
    <col min="6086" max="6086" width="11.81640625" style="171" customWidth="1"/>
    <col min="6087" max="6327" width="17.54296875" style="171"/>
    <col min="6328" max="6328" width="24.54296875" style="171" customWidth="1"/>
    <col min="6329" max="6329" width="7.453125" style="171" customWidth="1"/>
    <col min="6330" max="6330" width="6.54296875" style="171" bestFit="1" customWidth="1"/>
    <col min="6331" max="6331" width="6.81640625" style="171" bestFit="1" customWidth="1"/>
    <col min="6332" max="6332" width="7.453125" style="171" bestFit="1" customWidth="1"/>
    <col min="6333" max="6333" width="6.453125" style="171" bestFit="1" customWidth="1"/>
    <col min="6334" max="6334" width="5.54296875" style="171" bestFit="1" customWidth="1"/>
    <col min="6335" max="6336" width="6.54296875" style="171" bestFit="1" customWidth="1"/>
    <col min="6337" max="6338" width="6.453125" style="171" bestFit="1" customWidth="1"/>
    <col min="6339" max="6339" width="8.1796875" style="171" bestFit="1" customWidth="1"/>
    <col min="6340" max="6340" width="7.453125" style="171" customWidth="1"/>
    <col min="6341" max="6341" width="10.54296875" style="171" customWidth="1"/>
    <col min="6342" max="6342" width="11.81640625" style="171" customWidth="1"/>
    <col min="6343" max="6583" width="17.54296875" style="171"/>
    <col min="6584" max="6584" width="24.54296875" style="171" customWidth="1"/>
    <col min="6585" max="6585" width="7.453125" style="171" customWidth="1"/>
    <col min="6586" max="6586" width="6.54296875" style="171" bestFit="1" customWidth="1"/>
    <col min="6587" max="6587" width="6.81640625" style="171" bestFit="1" customWidth="1"/>
    <col min="6588" max="6588" width="7.453125" style="171" bestFit="1" customWidth="1"/>
    <col min="6589" max="6589" width="6.453125" style="171" bestFit="1" customWidth="1"/>
    <col min="6590" max="6590" width="5.54296875" style="171" bestFit="1" customWidth="1"/>
    <col min="6591" max="6592" width="6.54296875" style="171" bestFit="1" customWidth="1"/>
    <col min="6593" max="6594" width="6.453125" style="171" bestFit="1" customWidth="1"/>
    <col min="6595" max="6595" width="8.1796875" style="171" bestFit="1" customWidth="1"/>
    <col min="6596" max="6596" width="7.453125" style="171" customWidth="1"/>
    <col min="6597" max="6597" width="10.54296875" style="171" customWidth="1"/>
    <col min="6598" max="6598" width="11.81640625" style="171" customWidth="1"/>
    <col min="6599" max="6839" width="17.54296875" style="171"/>
    <col min="6840" max="6840" width="24.54296875" style="171" customWidth="1"/>
    <col min="6841" max="6841" width="7.453125" style="171" customWidth="1"/>
    <col min="6842" max="6842" width="6.54296875" style="171" bestFit="1" customWidth="1"/>
    <col min="6843" max="6843" width="6.81640625" style="171" bestFit="1" customWidth="1"/>
    <col min="6844" max="6844" width="7.453125" style="171" bestFit="1" customWidth="1"/>
    <col min="6845" max="6845" width="6.453125" style="171" bestFit="1" customWidth="1"/>
    <col min="6846" max="6846" width="5.54296875" style="171" bestFit="1" customWidth="1"/>
    <col min="6847" max="6848" width="6.54296875" style="171" bestFit="1" customWidth="1"/>
    <col min="6849" max="6850" width="6.453125" style="171" bestFit="1" customWidth="1"/>
    <col min="6851" max="6851" width="8.1796875" style="171" bestFit="1" customWidth="1"/>
    <col min="6852" max="6852" width="7.453125" style="171" customWidth="1"/>
    <col min="6853" max="6853" width="10.54296875" style="171" customWidth="1"/>
    <col min="6854" max="6854" width="11.81640625" style="171" customWidth="1"/>
    <col min="6855" max="7095" width="17.54296875" style="171"/>
    <col min="7096" max="7096" width="24.54296875" style="171" customWidth="1"/>
    <col min="7097" max="7097" width="7.453125" style="171" customWidth="1"/>
    <col min="7098" max="7098" width="6.54296875" style="171" bestFit="1" customWidth="1"/>
    <col min="7099" max="7099" width="6.81640625" style="171" bestFit="1" customWidth="1"/>
    <col min="7100" max="7100" width="7.453125" style="171" bestFit="1" customWidth="1"/>
    <col min="7101" max="7101" width="6.453125" style="171" bestFit="1" customWidth="1"/>
    <col min="7102" max="7102" width="5.54296875" style="171" bestFit="1" customWidth="1"/>
    <col min="7103" max="7104" width="6.54296875" style="171" bestFit="1" customWidth="1"/>
    <col min="7105" max="7106" width="6.453125" style="171" bestFit="1" customWidth="1"/>
    <col min="7107" max="7107" width="8.1796875" style="171" bestFit="1" customWidth="1"/>
    <col min="7108" max="7108" width="7.453125" style="171" customWidth="1"/>
    <col min="7109" max="7109" width="10.54296875" style="171" customWidth="1"/>
    <col min="7110" max="7110" width="11.81640625" style="171" customWidth="1"/>
    <col min="7111" max="7351" width="17.54296875" style="171"/>
    <col min="7352" max="7352" width="24.54296875" style="171" customWidth="1"/>
    <col min="7353" max="7353" width="7.453125" style="171" customWidth="1"/>
    <col min="7354" max="7354" width="6.54296875" style="171" bestFit="1" customWidth="1"/>
    <col min="7355" max="7355" width="6.81640625" style="171" bestFit="1" customWidth="1"/>
    <col min="7356" max="7356" width="7.453125" style="171" bestFit="1" customWidth="1"/>
    <col min="7357" max="7357" width="6.453125" style="171" bestFit="1" customWidth="1"/>
    <col min="7358" max="7358" width="5.54296875" style="171" bestFit="1" customWidth="1"/>
    <col min="7359" max="7360" width="6.54296875" style="171" bestFit="1" customWidth="1"/>
    <col min="7361" max="7362" width="6.453125" style="171" bestFit="1" customWidth="1"/>
    <col min="7363" max="7363" width="8.1796875" style="171" bestFit="1" customWidth="1"/>
    <col min="7364" max="7364" width="7.453125" style="171" customWidth="1"/>
    <col min="7365" max="7365" width="10.54296875" style="171" customWidth="1"/>
    <col min="7366" max="7366" width="11.81640625" style="171" customWidth="1"/>
    <col min="7367" max="7607" width="17.54296875" style="171"/>
    <col min="7608" max="7608" width="24.54296875" style="171" customWidth="1"/>
    <col min="7609" max="7609" width="7.453125" style="171" customWidth="1"/>
    <col min="7610" max="7610" width="6.54296875" style="171" bestFit="1" customWidth="1"/>
    <col min="7611" max="7611" width="6.81640625" style="171" bestFit="1" customWidth="1"/>
    <col min="7612" max="7612" width="7.453125" style="171" bestFit="1" customWidth="1"/>
    <col min="7613" max="7613" width="6.453125" style="171" bestFit="1" customWidth="1"/>
    <col min="7614" max="7614" width="5.54296875" style="171" bestFit="1" customWidth="1"/>
    <col min="7615" max="7616" width="6.54296875" style="171" bestFit="1" customWidth="1"/>
    <col min="7617" max="7618" width="6.453125" style="171" bestFit="1" customWidth="1"/>
    <col min="7619" max="7619" width="8.1796875" style="171" bestFit="1" customWidth="1"/>
    <col min="7620" max="7620" width="7.453125" style="171" customWidth="1"/>
    <col min="7621" max="7621" width="10.54296875" style="171" customWidth="1"/>
    <col min="7622" max="7622" width="11.81640625" style="171" customWidth="1"/>
    <col min="7623" max="7863" width="17.54296875" style="171"/>
    <col min="7864" max="7864" width="24.54296875" style="171" customWidth="1"/>
    <col min="7865" max="7865" width="7.453125" style="171" customWidth="1"/>
    <col min="7866" max="7866" width="6.54296875" style="171" bestFit="1" customWidth="1"/>
    <col min="7867" max="7867" width="6.81640625" style="171" bestFit="1" customWidth="1"/>
    <col min="7868" max="7868" width="7.453125" style="171" bestFit="1" customWidth="1"/>
    <col min="7869" max="7869" width="6.453125" style="171" bestFit="1" customWidth="1"/>
    <col min="7870" max="7870" width="5.54296875" style="171" bestFit="1" customWidth="1"/>
    <col min="7871" max="7872" width="6.54296875" style="171" bestFit="1" customWidth="1"/>
    <col min="7873" max="7874" width="6.453125" style="171" bestFit="1" customWidth="1"/>
    <col min="7875" max="7875" width="8.1796875" style="171" bestFit="1" customWidth="1"/>
    <col min="7876" max="7876" width="7.453125" style="171" customWidth="1"/>
    <col min="7877" max="7877" width="10.54296875" style="171" customWidth="1"/>
    <col min="7878" max="7878" width="11.81640625" style="171" customWidth="1"/>
    <col min="7879" max="8119" width="17.54296875" style="171"/>
    <col min="8120" max="8120" width="24.54296875" style="171" customWidth="1"/>
    <col min="8121" max="8121" width="7.453125" style="171" customWidth="1"/>
    <col min="8122" max="8122" width="6.54296875" style="171" bestFit="1" customWidth="1"/>
    <col min="8123" max="8123" width="6.81640625" style="171" bestFit="1" customWidth="1"/>
    <col min="8124" max="8124" width="7.453125" style="171" bestFit="1" customWidth="1"/>
    <col min="8125" max="8125" width="6.453125" style="171" bestFit="1" customWidth="1"/>
    <col min="8126" max="8126" width="5.54296875" style="171" bestFit="1" customWidth="1"/>
    <col min="8127" max="8128" width="6.54296875" style="171" bestFit="1" customWidth="1"/>
    <col min="8129" max="8130" width="6.453125" style="171" bestFit="1" customWidth="1"/>
    <col min="8131" max="8131" width="8.1796875" style="171" bestFit="1" customWidth="1"/>
    <col min="8132" max="8132" width="7.453125" style="171" customWidth="1"/>
    <col min="8133" max="8133" width="10.54296875" style="171" customWidth="1"/>
    <col min="8134" max="8134" width="11.81640625" style="171" customWidth="1"/>
    <col min="8135" max="8375" width="17.54296875" style="171"/>
    <col min="8376" max="8376" width="24.54296875" style="171" customWidth="1"/>
    <col min="8377" max="8377" width="7.453125" style="171" customWidth="1"/>
    <col min="8378" max="8378" width="6.54296875" style="171" bestFit="1" customWidth="1"/>
    <col min="8379" max="8379" width="6.81640625" style="171" bestFit="1" customWidth="1"/>
    <col min="8380" max="8380" width="7.453125" style="171" bestFit="1" customWidth="1"/>
    <col min="8381" max="8381" width="6.453125" style="171" bestFit="1" customWidth="1"/>
    <col min="8382" max="8382" width="5.54296875" style="171" bestFit="1" customWidth="1"/>
    <col min="8383" max="8384" width="6.54296875" style="171" bestFit="1" customWidth="1"/>
    <col min="8385" max="8386" width="6.453125" style="171" bestFit="1" customWidth="1"/>
    <col min="8387" max="8387" width="8.1796875" style="171" bestFit="1" customWidth="1"/>
    <col min="8388" max="8388" width="7.453125" style="171" customWidth="1"/>
    <col min="8389" max="8389" width="10.54296875" style="171" customWidth="1"/>
    <col min="8390" max="8390" width="11.81640625" style="171" customWidth="1"/>
    <col min="8391" max="8631" width="17.54296875" style="171"/>
    <col min="8632" max="8632" width="24.54296875" style="171" customWidth="1"/>
    <col min="8633" max="8633" width="7.453125" style="171" customWidth="1"/>
    <col min="8634" max="8634" width="6.54296875" style="171" bestFit="1" customWidth="1"/>
    <col min="8635" max="8635" width="6.81640625" style="171" bestFit="1" customWidth="1"/>
    <col min="8636" max="8636" width="7.453125" style="171" bestFit="1" customWidth="1"/>
    <col min="8637" max="8637" width="6.453125" style="171" bestFit="1" customWidth="1"/>
    <col min="8638" max="8638" width="5.54296875" style="171" bestFit="1" customWidth="1"/>
    <col min="8639" max="8640" width="6.54296875" style="171" bestFit="1" customWidth="1"/>
    <col min="8641" max="8642" width="6.453125" style="171" bestFit="1" customWidth="1"/>
    <col min="8643" max="8643" width="8.1796875" style="171" bestFit="1" customWidth="1"/>
    <col min="8644" max="8644" width="7.453125" style="171" customWidth="1"/>
    <col min="8645" max="8645" width="10.54296875" style="171" customWidth="1"/>
    <col min="8646" max="8646" width="11.81640625" style="171" customWidth="1"/>
    <col min="8647" max="8887" width="17.54296875" style="171"/>
    <col min="8888" max="8888" width="24.54296875" style="171" customWidth="1"/>
    <col min="8889" max="8889" width="7.453125" style="171" customWidth="1"/>
    <col min="8890" max="8890" width="6.54296875" style="171" bestFit="1" customWidth="1"/>
    <col min="8891" max="8891" width="6.81640625" style="171" bestFit="1" customWidth="1"/>
    <col min="8892" max="8892" width="7.453125" style="171" bestFit="1" customWidth="1"/>
    <col min="8893" max="8893" width="6.453125" style="171" bestFit="1" customWidth="1"/>
    <col min="8894" max="8894" width="5.54296875" style="171" bestFit="1" customWidth="1"/>
    <col min="8895" max="8896" width="6.54296875" style="171" bestFit="1" customWidth="1"/>
    <col min="8897" max="8898" width="6.453125" style="171" bestFit="1" customWidth="1"/>
    <col min="8899" max="8899" width="8.1796875" style="171" bestFit="1" customWidth="1"/>
    <col min="8900" max="8900" width="7.453125" style="171" customWidth="1"/>
    <col min="8901" max="8901" width="10.54296875" style="171" customWidth="1"/>
    <col min="8902" max="8902" width="11.81640625" style="171" customWidth="1"/>
    <col min="8903" max="9143" width="17.54296875" style="171"/>
    <col min="9144" max="9144" width="24.54296875" style="171" customWidth="1"/>
    <col min="9145" max="9145" width="7.453125" style="171" customWidth="1"/>
    <col min="9146" max="9146" width="6.54296875" style="171" bestFit="1" customWidth="1"/>
    <col min="9147" max="9147" width="6.81640625" style="171" bestFit="1" customWidth="1"/>
    <col min="9148" max="9148" width="7.453125" style="171" bestFit="1" customWidth="1"/>
    <col min="9149" max="9149" width="6.453125" style="171" bestFit="1" customWidth="1"/>
    <col min="9150" max="9150" width="5.54296875" style="171" bestFit="1" customWidth="1"/>
    <col min="9151" max="9152" width="6.54296875" style="171" bestFit="1" customWidth="1"/>
    <col min="9153" max="9154" width="6.453125" style="171" bestFit="1" customWidth="1"/>
    <col min="9155" max="9155" width="8.1796875" style="171" bestFit="1" customWidth="1"/>
    <col min="9156" max="9156" width="7.453125" style="171" customWidth="1"/>
    <col min="9157" max="9157" width="10.54296875" style="171" customWidth="1"/>
    <col min="9158" max="9158" width="11.81640625" style="171" customWidth="1"/>
    <col min="9159" max="9399" width="17.54296875" style="171"/>
    <col min="9400" max="9400" width="24.54296875" style="171" customWidth="1"/>
    <col min="9401" max="9401" width="7.453125" style="171" customWidth="1"/>
    <col min="9402" max="9402" width="6.54296875" style="171" bestFit="1" customWidth="1"/>
    <col min="9403" max="9403" width="6.81640625" style="171" bestFit="1" customWidth="1"/>
    <col min="9404" max="9404" width="7.453125" style="171" bestFit="1" customWidth="1"/>
    <col min="9405" max="9405" width="6.453125" style="171" bestFit="1" customWidth="1"/>
    <col min="9406" max="9406" width="5.54296875" style="171" bestFit="1" customWidth="1"/>
    <col min="9407" max="9408" width="6.54296875" style="171" bestFit="1" customWidth="1"/>
    <col min="9409" max="9410" width="6.453125" style="171" bestFit="1" customWidth="1"/>
    <col min="9411" max="9411" width="8.1796875" style="171" bestFit="1" customWidth="1"/>
    <col min="9412" max="9412" width="7.453125" style="171" customWidth="1"/>
    <col min="9413" max="9413" width="10.54296875" style="171" customWidth="1"/>
    <col min="9414" max="9414" width="11.81640625" style="171" customWidth="1"/>
    <col min="9415" max="9655" width="17.54296875" style="171"/>
    <col min="9656" max="9656" width="24.54296875" style="171" customWidth="1"/>
    <col min="9657" max="9657" width="7.453125" style="171" customWidth="1"/>
    <col min="9658" max="9658" width="6.54296875" style="171" bestFit="1" customWidth="1"/>
    <col min="9659" max="9659" width="6.81640625" style="171" bestFit="1" customWidth="1"/>
    <col min="9660" max="9660" width="7.453125" style="171" bestFit="1" customWidth="1"/>
    <col min="9661" max="9661" width="6.453125" style="171" bestFit="1" customWidth="1"/>
    <col min="9662" max="9662" width="5.54296875" style="171" bestFit="1" customWidth="1"/>
    <col min="9663" max="9664" width="6.54296875" style="171" bestFit="1" customWidth="1"/>
    <col min="9665" max="9666" width="6.453125" style="171" bestFit="1" customWidth="1"/>
    <col min="9667" max="9667" width="8.1796875" style="171" bestFit="1" customWidth="1"/>
    <col min="9668" max="9668" width="7.453125" style="171" customWidth="1"/>
    <col min="9669" max="9669" width="10.54296875" style="171" customWidth="1"/>
    <col min="9670" max="9670" width="11.81640625" style="171" customWidth="1"/>
    <col min="9671" max="9911" width="17.54296875" style="171"/>
    <col min="9912" max="9912" width="24.54296875" style="171" customWidth="1"/>
    <col min="9913" max="9913" width="7.453125" style="171" customWidth="1"/>
    <col min="9914" max="9914" width="6.54296875" style="171" bestFit="1" customWidth="1"/>
    <col min="9915" max="9915" width="6.81640625" style="171" bestFit="1" customWidth="1"/>
    <col min="9916" max="9916" width="7.453125" style="171" bestFit="1" customWidth="1"/>
    <col min="9917" max="9917" width="6.453125" style="171" bestFit="1" customWidth="1"/>
    <col min="9918" max="9918" width="5.54296875" style="171" bestFit="1" customWidth="1"/>
    <col min="9919" max="9920" width="6.54296875" style="171" bestFit="1" customWidth="1"/>
    <col min="9921" max="9922" width="6.453125" style="171" bestFit="1" customWidth="1"/>
    <col min="9923" max="9923" width="8.1796875" style="171" bestFit="1" customWidth="1"/>
    <col min="9924" max="9924" width="7.453125" style="171" customWidth="1"/>
    <col min="9925" max="9925" width="10.54296875" style="171" customWidth="1"/>
    <col min="9926" max="9926" width="11.81640625" style="171" customWidth="1"/>
    <col min="9927" max="10167" width="17.54296875" style="171"/>
    <col min="10168" max="10168" width="24.54296875" style="171" customWidth="1"/>
    <col min="10169" max="10169" width="7.453125" style="171" customWidth="1"/>
    <col min="10170" max="10170" width="6.54296875" style="171" bestFit="1" customWidth="1"/>
    <col min="10171" max="10171" width="6.81640625" style="171" bestFit="1" customWidth="1"/>
    <col min="10172" max="10172" width="7.453125" style="171" bestFit="1" customWidth="1"/>
    <col min="10173" max="10173" width="6.453125" style="171" bestFit="1" customWidth="1"/>
    <col min="10174" max="10174" width="5.54296875" style="171" bestFit="1" customWidth="1"/>
    <col min="10175" max="10176" width="6.54296875" style="171" bestFit="1" customWidth="1"/>
    <col min="10177" max="10178" width="6.453125" style="171" bestFit="1" customWidth="1"/>
    <col min="10179" max="10179" width="8.1796875" style="171" bestFit="1" customWidth="1"/>
    <col min="10180" max="10180" width="7.453125" style="171" customWidth="1"/>
    <col min="10181" max="10181" width="10.54296875" style="171" customWidth="1"/>
    <col min="10182" max="10182" width="11.81640625" style="171" customWidth="1"/>
    <col min="10183" max="10423" width="17.54296875" style="171"/>
    <col min="10424" max="10424" width="24.54296875" style="171" customWidth="1"/>
    <col min="10425" max="10425" width="7.453125" style="171" customWidth="1"/>
    <col min="10426" max="10426" width="6.54296875" style="171" bestFit="1" customWidth="1"/>
    <col min="10427" max="10427" width="6.81640625" style="171" bestFit="1" customWidth="1"/>
    <col min="10428" max="10428" width="7.453125" style="171" bestFit="1" customWidth="1"/>
    <col min="10429" max="10429" width="6.453125" style="171" bestFit="1" customWidth="1"/>
    <col min="10430" max="10430" width="5.54296875" style="171" bestFit="1" customWidth="1"/>
    <col min="10431" max="10432" width="6.54296875" style="171" bestFit="1" customWidth="1"/>
    <col min="10433" max="10434" width="6.453125" style="171" bestFit="1" customWidth="1"/>
    <col min="10435" max="10435" width="8.1796875" style="171" bestFit="1" customWidth="1"/>
    <col min="10436" max="10436" width="7.453125" style="171" customWidth="1"/>
    <col min="10437" max="10437" width="10.54296875" style="171" customWidth="1"/>
    <col min="10438" max="10438" width="11.81640625" style="171" customWidth="1"/>
    <col min="10439" max="10679" width="17.54296875" style="171"/>
    <col min="10680" max="10680" width="24.54296875" style="171" customWidth="1"/>
    <col min="10681" max="10681" width="7.453125" style="171" customWidth="1"/>
    <col min="10682" max="10682" width="6.54296875" style="171" bestFit="1" customWidth="1"/>
    <col min="10683" max="10683" width="6.81640625" style="171" bestFit="1" customWidth="1"/>
    <col min="10684" max="10684" width="7.453125" style="171" bestFit="1" customWidth="1"/>
    <col min="10685" max="10685" width="6.453125" style="171" bestFit="1" customWidth="1"/>
    <col min="10686" max="10686" width="5.54296875" style="171" bestFit="1" customWidth="1"/>
    <col min="10687" max="10688" width="6.54296875" style="171" bestFit="1" customWidth="1"/>
    <col min="10689" max="10690" width="6.453125" style="171" bestFit="1" customWidth="1"/>
    <col min="10691" max="10691" width="8.1796875" style="171" bestFit="1" customWidth="1"/>
    <col min="10692" max="10692" width="7.453125" style="171" customWidth="1"/>
    <col min="10693" max="10693" width="10.54296875" style="171" customWidth="1"/>
    <col min="10694" max="10694" width="11.81640625" style="171" customWidth="1"/>
    <col min="10695" max="10935" width="17.54296875" style="171"/>
    <col min="10936" max="10936" width="24.54296875" style="171" customWidth="1"/>
    <col min="10937" max="10937" width="7.453125" style="171" customWidth="1"/>
    <col min="10938" max="10938" width="6.54296875" style="171" bestFit="1" customWidth="1"/>
    <col min="10939" max="10939" width="6.81640625" style="171" bestFit="1" customWidth="1"/>
    <col min="10940" max="10940" width="7.453125" style="171" bestFit="1" customWidth="1"/>
    <col min="10941" max="10941" width="6.453125" style="171" bestFit="1" customWidth="1"/>
    <col min="10942" max="10942" width="5.54296875" style="171" bestFit="1" customWidth="1"/>
    <col min="10943" max="10944" width="6.54296875" style="171" bestFit="1" customWidth="1"/>
    <col min="10945" max="10946" width="6.453125" style="171" bestFit="1" customWidth="1"/>
    <col min="10947" max="10947" width="8.1796875" style="171" bestFit="1" customWidth="1"/>
    <col min="10948" max="10948" width="7.453125" style="171" customWidth="1"/>
    <col min="10949" max="10949" width="10.54296875" style="171" customWidth="1"/>
    <col min="10950" max="10950" width="11.81640625" style="171" customWidth="1"/>
    <col min="10951" max="11191" width="17.54296875" style="171"/>
    <col min="11192" max="11192" width="24.54296875" style="171" customWidth="1"/>
    <col min="11193" max="11193" width="7.453125" style="171" customWidth="1"/>
    <col min="11194" max="11194" width="6.54296875" style="171" bestFit="1" customWidth="1"/>
    <col min="11195" max="11195" width="6.81640625" style="171" bestFit="1" customWidth="1"/>
    <col min="11196" max="11196" width="7.453125" style="171" bestFit="1" customWidth="1"/>
    <col min="11197" max="11197" width="6.453125" style="171" bestFit="1" customWidth="1"/>
    <col min="11198" max="11198" width="5.54296875" style="171" bestFit="1" customWidth="1"/>
    <col min="11199" max="11200" width="6.54296875" style="171" bestFit="1" customWidth="1"/>
    <col min="11201" max="11202" width="6.453125" style="171" bestFit="1" customWidth="1"/>
    <col min="11203" max="11203" width="8.1796875" style="171" bestFit="1" customWidth="1"/>
    <col min="11204" max="11204" width="7.453125" style="171" customWidth="1"/>
    <col min="11205" max="11205" width="10.54296875" style="171" customWidth="1"/>
    <col min="11206" max="11206" width="11.81640625" style="171" customWidth="1"/>
    <col min="11207" max="11447" width="17.54296875" style="171"/>
    <col min="11448" max="11448" width="24.54296875" style="171" customWidth="1"/>
    <col min="11449" max="11449" width="7.453125" style="171" customWidth="1"/>
    <col min="11450" max="11450" width="6.54296875" style="171" bestFit="1" customWidth="1"/>
    <col min="11451" max="11451" width="6.81640625" style="171" bestFit="1" customWidth="1"/>
    <col min="11452" max="11452" width="7.453125" style="171" bestFit="1" customWidth="1"/>
    <col min="11453" max="11453" width="6.453125" style="171" bestFit="1" customWidth="1"/>
    <col min="11454" max="11454" width="5.54296875" style="171" bestFit="1" customWidth="1"/>
    <col min="11455" max="11456" width="6.54296875" style="171" bestFit="1" customWidth="1"/>
    <col min="11457" max="11458" width="6.453125" style="171" bestFit="1" customWidth="1"/>
    <col min="11459" max="11459" width="8.1796875" style="171" bestFit="1" customWidth="1"/>
    <col min="11460" max="11460" width="7.453125" style="171" customWidth="1"/>
    <col min="11461" max="11461" width="10.54296875" style="171" customWidth="1"/>
    <col min="11462" max="11462" width="11.81640625" style="171" customWidth="1"/>
    <col min="11463" max="11703" width="17.54296875" style="171"/>
    <col min="11704" max="11704" width="24.54296875" style="171" customWidth="1"/>
    <col min="11705" max="11705" width="7.453125" style="171" customWidth="1"/>
    <col min="11706" max="11706" width="6.54296875" style="171" bestFit="1" customWidth="1"/>
    <col min="11707" max="11707" width="6.81640625" style="171" bestFit="1" customWidth="1"/>
    <col min="11708" max="11708" width="7.453125" style="171" bestFit="1" customWidth="1"/>
    <col min="11709" max="11709" width="6.453125" style="171" bestFit="1" customWidth="1"/>
    <col min="11710" max="11710" width="5.54296875" style="171" bestFit="1" customWidth="1"/>
    <col min="11711" max="11712" width="6.54296875" style="171" bestFit="1" customWidth="1"/>
    <col min="11713" max="11714" width="6.453125" style="171" bestFit="1" customWidth="1"/>
    <col min="11715" max="11715" width="8.1796875" style="171" bestFit="1" customWidth="1"/>
    <col min="11716" max="11716" width="7.453125" style="171" customWidth="1"/>
    <col min="11717" max="11717" width="10.54296875" style="171" customWidth="1"/>
    <col min="11718" max="11718" width="11.81640625" style="171" customWidth="1"/>
    <col min="11719" max="11959" width="17.54296875" style="171"/>
    <col min="11960" max="11960" width="24.54296875" style="171" customWidth="1"/>
    <col min="11961" max="11961" width="7.453125" style="171" customWidth="1"/>
    <col min="11962" max="11962" width="6.54296875" style="171" bestFit="1" customWidth="1"/>
    <col min="11963" max="11963" width="6.81640625" style="171" bestFit="1" customWidth="1"/>
    <col min="11964" max="11964" width="7.453125" style="171" bestFit="1" customWidth="1"/>
    <col min="11965" max="11965" width="6.453125" style="171" bestFit="1" customWidth="1"/>
    <col min="11966" max="11966" width="5.54296875" style="171" bestFit="1" customWidth="1"/>
    <col min="11967" max="11968" width="6.54296875" style="171" bestFit="1" customWidth="1"/>
    <col min="11969" max="11970" width="6.453125" style="171" bestFit="1" customWidth="1"/>
    <col min="11971" max="11971" width="8.1796875" style="171" bestFit="1" customWidth="1"/>
    <col min="11972" max="11972" width="7.453125" style="171" customWidth="1"/>
    <col min="11973" max="11973" width="10.54296875" style="171" customWidth="1"/>
    <col min="11974" max="11974" width="11.81640625" style="171" customWidth="1"/>
    <col min="11975" max="12215" width="17.54296875" style="171"/>
    <col min="12216" max="12216" width="24.54296875" style="171" customWidth="1"/>
    <col min="12217" max="12217" width="7.453125" style="171" customWidth="1"/>
    <col min="12218" max="12218" width="6.54296875" style="171" bestFit="1" customWidth="1"/>
    <col min="12219" max="12219" width="6.81640625" style="171" bestFit="1" customWidth="1"/>
    <col min="12220" max="12220" width="7.453125" style="171" bestFit="1" customWidth="1"/>
    <col min="12221" max="12221" width="6.453125" style="171" bestFit="1" customWidth="1"/>
    <col min="12222" max="12222" width="5.54296875" style="171" bestFit="1" customWidth="1"/>
    <col min="12223" max="12224" width="6.54296875" style="171" bestFit="1" customWidth="1"/>
    <col min="12225" max="12226" width="6.453125" style="171" bestFit="1" customWidth="1"/>
    <col min="12227" max="12227" width="8.1796875" style="171" bestFit="1" customWidth="1"/>
    <col min="12228" max="12228" width="7.453125" style="171" customWidth="1"/>
    <col min="12229" max="12229" width="10.54296875" style="171" customWidth="1"/>
    <col min="12230" max="12230" width="11.81640625" style="171" customWidth="1"/>
    <col min="12231" max="12471" width="17.54296875" style="171"/>
    <col min="12472" max="12472" width="24.54296875" style="171" customWidth="1"/>
    <col min="12473" max="12473" width="7.453125" style="171" customWidth="1"/>
    <col min="12474" max="12474" width="6.54296875" style="171" bestFit="1" customWidth="1"/>
    <col min="12475" max="12475" width="6.81640625" style="171" bestFit="1" customWidth="1"/>
    <col min="12476" max="12476" width="7.453125" style="171" bestFit="1" customWidth="1"/>
    <col min="12477" max="12477" width="6.453125" style="171" bestFit="1" customWidth="1"/>
    <col min="12478" max="12478" width="5.54296875" style="171" bestFit="1" customWidth="1"/>
    <col min="12479" max="12480" width="6.54296875" style="171" bestFit="1" customWidth="1"/>
    <col min="12481" max="12482" width="6.453125" style="171" bestFit="1" customWidth="1"/>
    <col min="12483" max="12483" width="8.1796875" style="171" bestFit="1" customWidth="1"/>
    <col min="12484" max="12484" width="7.453125" style="171" customWidth="1"/>
    <col min="12485" max="12485" width="10.54296875" style="171" customWidth="1"/>
    <col min="12486" max="12486" width="11.81640625" style="171" customWidth="1"/>
    <col min="12487" max="12727" width="17.54296875" style="171"/>
    <col min="12728" max="12728" width="24.54296875" style="171" customWidth="1"/>
    <col min="12729" max="12729" width="7.453125" style="171" customWidth="1"/>
    <col min="12730" max="12730" width="6.54296875" style="171" bestFit="1" customWidth="1"/>
    <col min="12731" max="12731" width="6.81640625" style="171" bestFit="1" customWidth="1"/>
    <col min="12732" max="12732" width="7.453125" style="171" bestFit="1" customWidth="1"/>
    <col min="12733" max="12733" width="6.453125" style="171" bestFit="1" customWidth="1"/>
    <col min="12734" max="12734" width="5.54296875" style="171" bestFit="1" customWidth="1"/>
    <col min="12735" max="12736" width="6.54296875" style="171" bestFit="1" customWidth="1"/>
    <col min="12737" max="12738" width="6.453125" style="171" bestFit="1" customWidth="1"/>
    <col min="12739" max="12739" width="8.1796875" style="171" bestFit="1" customWidth="1"/>
    <col min="12740" max="12740" width="7.453125" style="171" customWidth="1"/>
    <col min="12741" max="12741" width="10.54296875" style="171" customWidth="1"/>
    <col min="12742" max="12742" width="11.81640625" style="171" customWidth="1"/>
    <col min="12743" max="12983" width="17.54296875" style="171"/>
    <col min="12984" max="12984" width="24.54296875" style="171" customWidth="1"/>
    <col min="12985" max="12985" width="7.453125" style="171" customWidth="1"/>
    <col min="12986" max="12986" width="6.54296875" style="171" bestFit="1" customWidth="1"/>
    <col min="12987" max="12987" width="6.81640625" style="171" bestFit="1" customWidth="1"/>
    <col min="12988" max="12988" width="7.453125" style="171" bestFit="1" customWidth="1"/>
    <col min="12989" max="12989" width="6.453125" style="171" bestFit="1" customWidth="1"/>
    <col min="12990" max="12990" width="5.54296875" style="171" bestFit="1" customWidth="1"/>
    <col min="12991" max="12992" width="6.54296875" style="171" bestFit="1" customWidth="1"/>
    <col min="12993" max="12994" width="6.453125" style="171" bestFit="1" customWidth="1"/>
    <col min="12995" max="12995" width="8.1796875" style="171" bestFit="1" customWidth="1"/>
    <col min="12996" max="12996" width="7.453125" style="171" customWidth="1"/>
    <col min="12997" max="12997" width="10.54296875" style="171" customWidth="1"/>
    <col min="12998" max="12998" width="11.81640625" style="171" customWidth="1"/>
    <col min="12999" max="13239" width="17.54296875" style="171"/>
    <col min="13240" max="13240" width="24.54296875" style="171" customWidth="1"/>
    <col min="13241" max="13241" width="7.453125" style="171" customWidth="1"/>
    <col min="13242" max="13242" width="6.54296875" style="171" bestFit="1" customWidth="1"/>
    <col min="13243" max="13243" width="6.81640625" style="171" bestFit="1" customWidth="1"/>
    <col min="13244" max="13244" width="7.453125" style="171" bestFit="1" customWidth="1"/>
    <col min="13245" max="13245" width="6.453125" style="171" bestFit="1" customWidth="1"/>
    <col min="13246" max="13246" width="5.54296875" style="171" bestFit="1" customWidth="1"/>
    <col min="13247" max="13248" width="6.54296875" style="171" bestFit="1" customWidth="1"/>
    <col min="13249" max="13250" width="6.453125" style="171" bestFit="1" customWidth="1"/>
    <col min="13251" max="13251" width="8.1796875" style="171" bestFit="1" customWidth="1"/>
    <col min="13252" max="13252" width="7.453125" style="171" customWidth="1"/>
    <col min="13253" max="13253" width="10.54296875" style="171" customWidth="1"/>
    <col min="13254" max="13254" width="11.81640625" style="171" customWidth="1"/>
    <col min="13255" max="13495" width="17.54296875" style="171"/>
    <col min="13496" max="13496" width="24.54296875" style="171" customWidth="1"/>
    <col min="13497" max="13497" width="7.453125" style="171" customWidth="1"/>
    <col min="13498" max="13498" width="6.54296875" style="171" bestFit="1" customWidth="1"/>
    <col min="13499" max="13499" width="6.81640625" style="171" bestFit="1" customWidth="1"/>
    <col min="13500" max="13500" width="7.453125" style="171" bestFit="1" customWidth="1"/>
    <col min="13501" max="13501" width="6.453125" style="171" bestFit="1" customWidth="1"/>
    <col min="13502" max="13502" width="5.54296875" style="171" bestFit="1" customWidth="1"/>
    <col min="13503" max="13504" width="6.54296875" style="171" bestFit="1" customWidth="1"/>
    <col min="13505" max="13506" width="6.453125" style="171" bestFit="1" customWidth="1"/>
    <col min="13507" max="13507" width="8.1796875" style="171" bestFit="1" customWidth="1"/>
    <col min="13508" max="13508" width="7.453125" style="171" customWidth="1"/>
    <col min="13509" max="13509" width="10.54296875" style="171" customWidth="1"/>
    <col min="13510" max="13510" width="11.81640625" style="171" customWidth="1"/>
    <col min="13511" max="13751" width="17.54296875" style="171"/>
    <col min="13752" max="13752" width="24.54296875" style="171" customWidth="1"/>
    <col min="13753" max="13753" width="7.453125" style="171" customWidth="1"/>
    <col min="13754" max="13754" width="6.54296875" style="171" bestFit="1" customWidth="1"/>
    <col min="13755" max="13755" width="6.81640625" style="171" bestFit="1" customWidth="1"/>
    <col min="13756" max="13756" width="7.453125" style="171" bestFit="1" customWidth="1"/>
    <col min="13757" max="13757" width="6.453125" style="171" bestFit="1" customWidth="1"/>
    <col min="13758" max="13758" width="5.54296875" style="171" bestFit="1" customWidth="1"/>
    <col min="13759" max="13760" width="6.54296875" style="171" bestFit="1" customWidth="1"/>
    <col min="13761" max="13762" width="6.453125" style="171" bestFit="1" customWidth="1"/>
    <col min="13763" max="13763" width="8.1796875" style="171" bestFit="1" customWidth="1"/>
    <col min="13764" max="13764" width="7.453125" style="171" customWidth="1"/>
    <col min="13765" max="13765" width="10.54296875" style="171" customWidth="1"/>
    <col min="13766" max="13766" width="11.81640625" style="171" customWidth="1"/>
    <col min="13767" max="14007" width="17.54296875" style="171"/>
    <col min="14008" max="14008" width="24.54296875" style="171" customWidth="1"/>
    <col min="14009" max="14009" width="7.453125" style="171" customWidth="1"/>
    <col min="14010" max="14010" width="6.54296875" style="171" bestFit="1" customWidth="1"/>
    <col min="14011" max="14011" width="6.81640625" style="171" bestFit="1" customWidth="1"/>
    <col min="14012" max="14012" width="7.453125" style="171" bestFit="1" customWidth="1"/>
    <col min="14013" max="14013" width="6.453125" style="171" bestFit="1" customWidth="1"/>
    <col min="14014" max="14014" width="5.54296875" style="171" bestFit="1" customWidth="1"/>
    <col min="14015" max="14016" width="6.54296875" style="171" bestFit="1" customWidth="1"/>
    <col min="14017" max="14018" width="6.453125" style="171" bestFit="1" customWidth="1"/>
    <col min="14019" max="14019" width="8.1796875" style="171" bestFit="1" customWidth="1"/>
    <col min="14020" max="14020" width="7.453125" style="171" customWidth="1"/>
    <col min="14021" max="14021" width="10.54296875" style="171" customWidth="1"/>
    <col min="14022" max="14022" width="11.81640625" style="171" customWidth="1"/>
    <col min="14023" max="14263" width="17.54296875" style="171"/>
    <col min="14264" max="14264" width="24.54296875" style="171" customWidth="1"/>
    <col min="14265" max="14265" width="7.453125" style="171" customWidth="1"/>
    <col min="14266" max="14266" width="6.54296875" style="171" bestFit="1" customWidth="1"/>
    <col min="14267" max="14267" width="6.81640625" style="171" bestFit="1" customWidth="1"/>
    <col min="14268" max="14268" width="7.453125" style="171" bestFit="1" customWidth="1"/>
    <col min="14269" max="14269" width="6.453125" style="171" bestFit="1" customWidth="1"/>
    <col min="14270" max="14270" width="5.54296875" style="171" bestFit="1" customWidth="1"/>
    <col min="14271" max="14272" width="6.54296875" style="171" bestFit="1" customWidth="1"/>
    <col min="14273" max="14274" width="6.453125" style="171" bestFit="1" customWidth="1"/>
    <col min="14275" max="14275" width="8.1796875" style="171" bestFit="1" customWidth="1"/>
    <col min="14276" max="14276" width="7.453125" style="171" customWidth="1"/>
    <col min="14277" max="14277" width="10.54296875" style="171" customWidth="1"/>
    <col min="14278" max="14278" width="11.81640625" style="171" customWidth="1"/>
    <col min="14279" max="14519" width="17.54296875" style="171"/>
    <col min="14520" max="14520" width="24.54296875" style="171" customWidth="1"/>
    <col min="14521" max="14521" width="7.453125" style="171" customWidth="1"/>
    <col min="14522" max="14522" width="6.54296875" style="171" bestFit="1" customWidth="1"/>
    <col min="14523" max="14523" width="6.81640625" style="171" bestFit="1" customWidth="1"/>
    <col min="14524" max="14524" width="7.453125" style="171" bestFit="1" customWidth="1"/>
    <col min="14525" max="14525" width="6.453125" style="171" bestFit="1" customWidth="1"/>
    <col min="14526" max="14526" width="5.54296875" style="171" bestFit="1" customWidth="1"/>
    <col min="14527" max="14528" width="6.54296875" style="171" bestFit="1" customWidth="1"/>
    <col min="14529" max="14530" width="6.453125" style="171" bestFit="1" customWidth="1"/>
    <col min="14531" max="14531" width="8.1796875" style="171" bestFit="1" customWidth="1"/>
    <col min="14532" max="14532" width="7.453125" style="171" customWidth="1"/>
    <col min="14533" max="14533" width="10.54296875" style="171" customWidth="1"/>
    <col min="14534" max="14534" width="11.81640625" style="171" customWidth="1"/>
    <col min="14535" max="14775" width="17.54296875" style="171"/>
    <col min="14776" max="14776" width="24.54296875" style="171" customWidth="1"/>
    <col min="14777" max="14777" width="7.453125" style="171" customWidth="1"/>
    <col min="14778" max="14778" width="6.54296875" style="171" bestFit="1" customWidth="1"/>
    <col min="14779" max="14779" width="6.81640625" style="171" bestFit="1" customWidth="1"/>
    <col min="14780" max="14780" width="7.453125" style="171" bestFit="1" customWidth="1"/>
    <col min="14781" max="14781" width="6.453125" style="171" bestFit="1" customWidth="1"/>
    <col min="14782" max="14782" width="5.54296875" style="171" bestFit="1" customWidth="1"/>
    <col min="14783" max="14784" width="6.54296875" style="171" bestFit="1" customWidth="1"/>
    <col min="14785" max="14786" width="6.453125" style="171" bestFit="1" customWidth="1"/>
    <col min="14787" max="14787" width="8.1796875" style="171" bestFit="1" customWidth="1"/>
    <col min="14788" max="14788" width="7.453125" style="171" customWidth="1"/>
    <col min="14789" max="14789" width="10.54296875" style="171" customWidth="1"/>
    <col min="14790" max="14790" width="11.81640625" style="171" customWidth="1"/>
    <col min="14791" max="15031" width="17.54296875" style="171"/>
    <col min="15032" max="15032" width="24.54296875" style="171" customWidth="1"/>
    <col min="15033" max="15033" width="7.453125" style="171" customWidth="1"/>
    <col min="15034" max="15034" width="6.54296875" style="171" bestFit="1" customWidth="1"/>
    <col min="15035" max="15035" width="6.81640625" style="171" bestFit="1" customWidth="1"/>
    <col min="15036" max="15036" width="7.453125" style="171" bestFit="1" customWidth="1"/>
    <col min="15037" max="15037" width="6.453125" style="171" bestFit="1" customWidth="1"/>
    <col min="15038" max="15038" width="5.54296875" style="171" bestFit="1" customWidth="1"/>
    <col min="15039" max="15040" width="6.54296875" style="171" bestFit="1" customWidth="1"/>
    <col min="15041" max="15042" width="6.453125" style="171" bestFit="1" customWidth="1"/>
    <col min="15043" max="15043" width="8.1796875" style="171" bestFit="1" customWidth="1"/>
    <col min="15044" max="15044" width="7.453125" style="171" customWidth="1"/>
    <col min="15045" max="15045" width="10.54296875" style="171" customWidth="1"/>
    <col min="15046" max="15046" width="11.81640625" style="171" customWidth="1"/>
    <col min="15047" max="15287" width="17.54296875" style="171"/>
    <col min="15288" max="15288" width="24.54296875" style="171" customWidth="1"/>
    <col min="15289" max="15289" width="7.453125" style="171" customWidth="1"/>
    <col min="15290" max="15290" width="6.54296875" style="171" bestFit="1" customWidth="1"/>
    <col min="15291" max="15291" width="6.81640625" style="171" bestFit="1" customWidth="1"/>
    <col min="15292" max="15292" width="7.453125" style="171" bestFit="1" customWidth="1"/>
    <col min="15293" max="15293" width="6.453125" style="171" bestFit="1" customWidth="1"/>
    <col min="15294" max="15294" width="5.54296875" style="171" bestFit="1" customWidth="1"/>
    <col min="15295" max="15296" width="6.54296875" style="171" bestFit="1" customWidth="1"/>
    <col min="15297" max="15298" width="6.453125" style="171" bestFit="1" customWidth="1"/>
    <col min="15299" max="15299" width="8.1796875" style="171" bestFit="1" customWidth="1"/>
    <col min="15300" max="15300" width="7.453125" style="171" customWidth="1"/>
    <col min="15301" max="15301" width="10.54296875" style="171" customWidth="1"/>
    <col min="15302" max="15302" width="11.81640625" style="171" customWidth="1"/>
    <col min="15303" max="15543" width="17.54296875" style="171"/>
    <col min="15544" max="15544" width="24.54296875" style="171" customWidth="1"/>
    <col min="15545" max="15545" width="7.453125" style="171" customWidth="1"/>
    <col min="15546" max="15546" width="6.54296875" style="171" bestFit="1" customWidth="1"/>
    <col min="15547" max="15547" width="6.81640625" style="171" bestFit="1" customWidth="1"/>
    <col min="15548" max="15548" width="7.453125" style="171" bestFit="1" customWidth="1"/>
    <col min="15549" max="15549" width="6.453125" style="171" bestFit="1" customWidth="1"/>
    <col min="15550" max="15550" width="5.54296875" style="171" bestFit="1" customWidth="1"/>
    <col min="15551" max="15552" width="6.54296875" style="171" bestFit="1" customWidth="1"/>
    <col min="15553" max="15554" width="6.453125" style="171" bestFit="1" customWidth="1"/>
    <col min="15555" max="15555" width="8.1796875" style="171" bestFit="1" customWidth="1"/>
    <col min="15556" max="15556" width="7.453125" style="171" customWidth="1"/>
    <col min="15557" max="15557" width="10.54296875" style="171" customWidth="1"/>
    <col min="15558" max="15558" width="11.81640625" style="171" customWidth="1"/>
    <col min="15559" max="15799" width="17.54296875" style="171"/>
    <col min="15800" max="15800" width="24.54296875" style="171" customWidth="1"/>
    <col min="15801" max="15801" width="7.453125" style="171" customWidth="1"/>
    <col min="15802" max="15802" width="6.54296875" style="171" bestFit="1" customWidth="1"/>
    <col min="15803" max="15803" width="6.81640625" style="171" bestFit="1" customWidth="1"/>
    <col min="15804" max="15804" width="7.453125" style="171" bestFit="1" customWidth="1"/>
    <col min="15805" max="15805" width="6.453125" style="171" bestFit="1" customWidth="1"/>
    <col min="15806" max="15806" width="5.54296875" style="171" bestFit="1" customWidth="1"/>
    <col min="15807" max="15808" width="6.54296875" style="171" bestFit="1" customWidth="1"/>
    <col min="15809" max="15810" width="6.453125" style="171" bestFit="1" customWidth="1"/>
    <col min="15811" max="15811" width="8.1796875" style="171" bestFit="1" customWidth="1"/>
    <col min="15812" max="15812" width="7.453125" style="171" customWidth="1"/>
    <col min="15813" max="15813" width="10.54296875" style="171" customWidth="1"/>
    <col min="15814" max="15814" width="11.81640625" style="171" customWidth="1"/>
    <col min="15815" max="16055" width="17.54296875" style="171"/>
    <col min="16056" max="16056" width="24.54296875" style="171" customWidth="1"/>
    <col min="16057" max="16057" width="7.453125" style="171" customWidth="1"/>
    <col min="16058" max="16058" width="6.54296875" style="171" bestFit="1" customWidth="1"/>
    <col min="16059" max="16059" width="6.81640625" style="171" bestFit="1" customWidth="1"/>
    <col min="16060" max="16060" width="7.453125" style="171" bestFit="1" customWidth="1"/>
    <col min="16061" max="16061" width="6.453125" style="171" bestFit="1" customWidth="1"/>
    <col min="16062" max="16062" width="5.54296875" style="171" bestFit="1" customWidth="1"/>
    <col min="16063" max="16064" width="6.54296875" style="171" bestFit="1" customWidth="1"/>
    <col min="16065" max="16066" width="6.453125" style="171" bestFit="1" customWidth="1"/>
    <col min="16067" max="16067" width="8.1796875" style="171" bestFit="1" customWidth="1"/>
    <col min="16068" max="16068" width="7.453125" style="171" customWidth="1"/>
    <col min="16069" max="16069" width="10.54296875" style="171" customWidth="1"/>
    <col min="16070" max="16070" width="11.81640625" style="171" customWidth="1"/>
    <col min="16071" max="16384" width="17.54296875" style="171"/>
  </cols>
  <sheetData>
    <row r="1" spans="1:22" ht="12" customHeight="1" x14ac:dyDescent="0.25">
      <c r="A1" s="117" t="s">
        <v>407</v>
      </c>
      <c r="B1" s="117"/>
      <c r="C1" s="117"/>
      <c r="D1" s="170"/>
      <c r="E1" s="170"/>
      <c r="F1" s="170"/>
      <c r="G1" s="170"/>
    </row>
    <row r="2" spans="1:22" ht="12" customHeight="1" x14ac:dyDescent="0.25">
      <c r="A2" s="172" t="s">
        <v>408</v>
      </c>
      <c r="B2" s="173"/>
    </row>
    <row r="3" spans="1:22" ht="18" customHeight="1" x14ac:dyDescent="0.25">
      <c r="A3" s="242" t="s">
        <v>368</v>
      </c>
      <c r="B3" s="244" t="s">
        <v>369</v>
      </c>
      <c r="C3" s="246" t="s">
        <v>370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7"/>
    </row>
    <row r="4" spans="1:22" ht="15" customHeight="1" x14ac:dyDescent="0.25">
      <c r="A4" s="243"/>
      <c r="B4" s="245"/>
      <c r="C4" s="174" t="s">
        <v>4</v>
      </c>
      <c r="D4" s="174" t="s">
        <v>7</v>
      </c>
      <c r="E4" s="174" t="s">
        <v>10</v>
      </c>
      <c r="F4" s="174" t="s">
        <v>13</v>
      </c>
      <c r="G4" s="174" t="s">
        <v>16</v>
      </c>
      <c r="H4" s="174" t="s">
        <v>19</v>
      </c>
      <c r="I4" s="174" t="s">
        <v>22</v>
      </c>
      <c r="J4" s="174" t="s">
        <v>25</v>
      </c>
      <c r="K4" s="174" t="s">
        <v>28</v>
      </c>
      <c r="L4" s="174" t="s">
        <v>31</v>
      </c>
      <c r="M4" s="174" t="s">
        <v>34</v>
      </c>
      <c r="N4" s="174" t="s">
        <v>37</v>
      </c>
      <c r="O4" s="174" t="s">
        <v>40</v>
      </c>
      <c r="P4" s="174" t="s">
        <v>43</v>
      </c>
      <c r="Q4" s="174" t="s">
        <v>46</v>
      </c>
      <c r="R4" s="174" t="s">
        <v>49</v>
      </c>
      <c r="S4" s="174" t="s">
        <v>52</v>
      </c>
      <c r="T4" s="174" t="s">
        <v>55</v>
      </c>
      <c r="U4" s="175" t="s">
        <v>58</v>
      </c>
    </row>
    <row r="5" spans="1:22" ht="7.5" customHeight="1" x14ac:dyDescent="0.25">
      <c r="A5" s="176"/>
      <c r="B5" s="177"/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</row>
    <row r="6" spans="1:22" s="115" customFormat="1" ht="12.75" customHeight="1" x14ac:dyDescent="0.25">
      <c r="A6" s="22" t="s">
        <v>371</v>
      </c>
      <c r="B6" s="180" t="s">
        <v>372</v>
      </c>
      <c r="C6" s="221">
        <v>11241</v>
      </c>
      <c r="D6" s="221">
        <v>10193</v>
      </c>
      <c r="E6" s="221">
        <v>101457</v>
      </c>
      <c r="F6" s="221">
        <v>8723</v>
      </c>
      <c r="G6" s="221">
        <v>8549</v>
      </c>
      <c r="H6" s="221">
        <v>26851</v>
      </c>
      <c r="I6" s="221">
        <v>99866</v>
      </c>
      <c r="J6" s="221">
        <v>25341</v>
      </c>
      <c r="K6" s="221">
        <v>28366</v>
      </c>
      <c r="L6" s="221">
        <v>20928</v>
      </c>
      <c r="M6" s="221">
        <v>12329</v>
      </c>
      <c r="N6" s="221">
        <v>2379</v>
      </c>
      <c r="O6" s="221">
        <v>18938</v>
      </c>
      <c r="P6" s="221">
        <v>15104</v>
      </c>
      <c r="Q6" s="221">
        <v>47777</v>
      </c>
      <c r="R6" s="221">
        <v>47276</v>
      </c>
      <c r="S6" s="221">
        <v>39564</v>
      </c>
      <c r="T6" s="221">
        <v>9357</v>
      </c>
      <c r="U6" s="221">
        <v>11370</v>
      </c>
      <c r="V6" s="182"/>
    </row>
    <row r="7" spans="1:22" s="115" customFormat="1" ht="12.75" customHeight="1" x14ac:dyDescent="0.25">
      <c r="A7" s="22"/>
      <c r="B7" s="183" t="s">
        <v>373</v>
      </c>
      <c r="C7" s="229">
        <v>2788</v>
      </c>
      <c r="D7" s="229">
        <v>831</v>
      </c>
      <c r="E7" s="229">
        <v>36112</v>
      </c>
      <c r="F7" s="229">
        <v>1946</v>
      </c>
      <c r="G7" s="229">
        <v>1303</v>
      </c>
      <c r="H7" s="229">
        <v>2603</v>
      </c>
      <c r="I7" s="229">
        <v>51519</v>
      </c>
      <c r="J7" s="229">
        <v>4410</v>
      </c>
      <c r="K7" s="230">
        <v>14842</v>
      </c>
      <c r="L7" s="230">
        <v>8066</v>
      </c>
      <c r="M7" s="230">
        <v>8172</v>
      </c>
      <c r="N7" s="230">
        <v>899</v>
      </c>
      <c r="O7" s="230">
        <v>9430</v>
      </c>
      <c r="P7" s="230">
        <v>6421</v>
      </c>
      <c r="Q7" s="230">
        <v>19904</v>
      </c>
      <c r="R7" s="230">
        <v>34450</v>
      </c>
      <c r="S7" s="230">
        <v>28011</v>
      </c>
      <c r="T7" s="230">
        <v>5798</v>
      </c>
      <c r="U7" s="230">
        <v>6655</v>
      </c>
      <c r="V7" s="182"/>
    </row>
    <row r="8" spans="1:22" s="186" customFormat="1" ht="6.75" customHeight="1" x14ac:dyDescent="0.25">
      <c r="A8" s="184"/>
      <c r="B8" s="185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3"/>
      <c r="V8" s="182"/>
    </row>
    <row r="9" spans="1:22" s="186" customFormat="1" ht="13.5" customHeight="1" x14ac:dyDescent="0.25">
      <c r="A9" s="22" t="s">
        <v>374</v>
      </c>
      <c r="B9" s="183" t="s">
        <v>372</v>
      </c>
      <c r="C9" s="181">
        <f>SUM(C12,C15,C18,C21,C24,C27,C30,C33)</f>
        <v>1681</v>
      </c>
      <c r="D9" s="181">
        <f t="shared" ref="D9:U10" si="0">SUM(D12,D15,D18,D21,D24,D27,D30,D33)</f>
        <v>260</v>
      </c>
      <c r="E9" s="181">
        <f t="shared" si="0"/>
        <v>7161</v>
      </c>
      <c r="F9" s="181">
        <f t="shared" si="0"/>
        <v>375</v>
      </c>
      <c r="G9" s="181">
        <f t="shared" si="0"/>
        <v>957</v>
      </c>
      <c r="H9" s="181">
        <f t="shared" si="0"/>
        <v>2133</v>
      </c>
      <c r="I9" s="181">
        <f t="shared" si="0"/>
        <v>8019</v>
      </c>
      <c r="J9" s="181">
        <f t="shared" si="0"/>
        <v>1233</v>
      </c>
      <c r="K9" s="181">
        <f t="shared" si="0"/>
        <v>2392</v>
      </c>
      <c r="L9" s="181">
        <f t="shared" si="0"/>
        <v>496</v>
      </c>
      <c r="M9" s="181">
        <f t="shared" si="0"/>
        <v>668</v>
      </c>
      <c r="N9" s="181">
        <f t="shared" si="0"/>
        <v>117</v>
      </c>
      <c r="O9" s="181">
        <f t="shared" si="0"/>
        <v>859</v>
      </c>
      <c r="P9" s="181">
        <f t="shared" si="0"/>
        <v>682</v>
      </c>
      <c r="Q9" s="181">
        <f t="shared" si="0"/>
        <v>3208</v>
      </c>
      <c r="R9" s="181">
        <f t="shared" si="0"/>
        <v>4039</v>
      </c>
      <c r="S9" s="181">
        <f t="shared" si="0"/>
        <v>2891</v>
      </c>
      <c r="T9" s="181">
        <f t="shared" si="0"/>
        <v>752</v>
      </c>
      <c r="U9" s="207">
        <f t="shared" si="0"/>
        <v>856</v>
      </c>
      <c r="V9" s="182"/>
    </row>
    <row r="10" spans="1:22" s="186" customFormat="1" ht="13.5" customHeight="1" x14ac:dyDescent="0.25">
      <c r="A10" s="22"/>
      <c r="B10" s="183" t="s">
        <v>373</v>
      </c>
      <c r="C10" s="181">
        <f>SUM(C13,C16,C19,C22,C25,C28,C31,C34)</f>
        <v>416</v>
      </c>
      <c r="D10" s="181">
        <f t="shared" si="0"/>
        <v>18</v>
      </c>
      <c r="E10" s="181">
        <f t="shared" si="0"/>
        <v>2217</v>
      </c>
      <c r="F10" s="181">
        <f t="shared" si="0"/>
        <v>53</v>
      </c>
      <c r="G10" s="181">
        <f t="shared" si="0"/>
        <v>145</v>
      </c>
      <c r="H10" s="181">
        <f t="shared" si="0"/>
        <v>181</v>
      </c>
      <c r="I10" s="181">
        <f t="shared" si="0"/>
        <v>4351</v>
      </c>
      <c r="J10" s="181">
        <f t="shared" si="0"/>
        <v>219</v>
      </c>
      <c r="K10" s="181">
        <f t="shared" si="0"/>
        <v>1199</v>
      </c>
      <c r="L10" s="181">
        <f t="shared" si="0"/>
        <v>170</v>
      </c>
      <c r="M10" s="181">
        <f t="shared" si="0"/>
        <v>436</v>
      </c>
      <c r="N10" s="181">
        <f t="shared" si="0"/>
        <v>48</v>
      </c>
      <c r="O10" s="181">
        <f t="shared" si="0"/>
        <v>391</v>
      </c>
      <c r="P10" s="181">
        <f t="shared" si="0"/>
        <v>231</v>
      </c>
      <c r="Q10" s="181">
        <f t="shared" si="0"/>
        <v>1369</v>
      </c>
      <c r="R10" s="181">
        <f t="shared" si="0"/>
        <v>2757</v>
      </c>
      <c r="S10" s="181">
        <f t="shared" si="0"/>
        <v>1973</v>
      </c>
      <c r="T10" s="181">
        <f t="shared" si="0"/>
        <v>481</v>
      </c>
      <c r="U10" s="207">
        <f t="shared" si="0"/>
        <v>478</v>
      </c>
      <c r="V10" s="182"/>
    </row>
    <row r="11" spans="1:22" s="186" customFormat="1" ht="6.65" customHeight="1" x14ac:dyDescent="0.25">
      <c r="A11" s="22"/>
      <c r="B11" s="183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3"/>
      <c r="V11" s="182"/>
    </row>
    <row r="12" spans="1:22" s="186" customFormat="1" ht="13.5" customHeight="1" x14ac:dyDescent="0.25">
      <c r="A12" s="184" t="s">
        <v>272</v>
      </c>
      <c r="B12" s="183" t="s">
        <v>372</v>
      </c>
      <c r="C12" s="224">
        <v>195</v>
      </c>
      <c r="D12" s="224">
        <v>46</v>
      </c>
      <c r="E12" s="224">
        <v>507</v>
      </c>
      <c r="F12" s="224">
        <v>15</v>
      </c>
      <c r="G12" s="224">
        <v>28</v>
      </c>
      <c r="H12" s="224">
        <v>18</v>
      </c>
      <c r="I12" s="224">
        <v>132</v>
      </c>
      <c r="J12" s="224">
        <v>26</v>
      </c>
      <c r="K12" s="224">
        <v>54</v>
      </c>
      <c r="L12" s="225" t="s">
        <v>367</v>
      </c>
      <c r="M12" s="224">
        <v>10</v>
      </c>
      <c r="N12" s="225" t="s">
        <v>367</v>
      </c>
      <c r="O12" s="224">
        <v>18</v>
      </c>
      <c r="P12" s="224">
        <v>2</v>
      </c>
      <c r="Q12" s="224">
        <v>103</v>
      </c>
      <c r="R12" s="224">
        <v>104</v>
      </c>
      <c r="S12" s="224">
        <v>50</v>
      </c>
      <c r="T12" s="224">
        <v>16</v>
      </c>
      <c r="U12" s="209">
        <v>12</v>
      </c>
      <c r="V12" s="182"/>
    </row>
    <row r="13" spans="1:22" s="186" customFormat="1" ht="13.5" customHeight="1" x14ac:dyDescent="0.25">
      <c r="A13" s="184"/>
      <c r="B13" s="183" t="s">
        <v>373</v>
      </c>
      <c r="C13" s="224">
        <v>36</v>
      </c>
      <c r="D13" s="224">
        <v>2</v>
      </c>
      <c r="E13" s="224">
        <v>141</v>
      </c>
      <c r="F13" s="224">
        <v>1</v>
      </c>
      <c r="G13" s="224">
        <v>8</v>
      </c>
      <c r="H13" s="224">
        <v>1</v>
      </c>
      <c r="I13" s="224">
        <v>91</v>
      </c>
      <c r="J13" s="224">
        <v>6</v>
      </c>
      <c r="K13" s="224">
        <v>29</v>
      </c>
      <c r="L13" s="225" t="s">
        <v>367</v>
      </c>
      <c r="M13" s="224">
        <v>3</v>
      </c>
      <c r="N13" s="225" t="s">
        <v>367</v>
      </c>
      <c r="O13" s="224">
        <v>4</v>
      </c>
      <c r="P13" s="224">
        <v>1</v>
      </c>
      <c r="Q13" s="224">
        <v>33</v>
      </c>
      <c r="R13" s="224">
        <v>81</v>
      </c>
      <c r="S13" s="224">
        <v>33</v>
      </c>
      <c r="T13" s="224">
        <v>11</v>
      </c>
      <c r="U13" s="209">
        <v>5</v>
      </c>
      <c r="V13" s="182"/>
    </row>
    <row r="14" spans="1:22" s="186" customFormat="1" ht="6.5" customHeight="1" x14ac:dyDescent="0.25">
      <c r="A14" s="184"/>
      <c r="B14" s="183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3"/>
      <c r="V14" s="182"/>
    </row>
    <row r="15" spans="1:22" s="186" customFormat="1" ht="13.5" customHeight="1" x14ac:dyDescent="0.25">
      <c r="A15" s="184" t="s">
        <v>273</v>
      </c>
      <c r="B15" s="183" t="s">
        <v>372</v>
      </c>
      <c r="C15" s="224">
        <v>68</v>
      </c>
      <c r="D15" s="224">
        <v>1</v>
      </c>
      <c r="E15" s="224">
        <v>366</v>
      </c>
      <c r="F15" s="224">
        <v>16</v>
      </c>
      <c r="G15" s="224">
        <v>31</v>
      </c>
      <c r="H15" s="224">
        <v>264</v>
      </c>
      <c r="I15" s="224">
        <v>348</v>
      </c>
      <c r="J15" s="224">
        <v>48</v>
      </c>
      <c r="K15" s="224">
        <v>50</v>
      </c>
      <c r="L15" s="225" t="s">
        <v>367</v>
      </c>
      <c r="M15" s="224">
        <v>17</v>
      </c>
      <c r="N15" s="224">
        <v>10</v>
      </c>
      <c r="O15" s="224">
        <v>21</v>
      </c>
      <c r="P15" s="224">
        <v>6</v>
      </c>
      <c r="Q15" s="224">
        <v>49</v>
      </c>
      <c r="R15" s="224">
        <v>256</v>
      </c>
      <c r="S15" s="224">
        <v>82</v>
      </c>
      <c r="T15" s="224">
        <v>20</v>
      </c>
      <c r="U15" s="224">
        <v>39</v>
      </c>
      <c r="V15" s="182"/>
    </row>
    <row r="16" spans="1:22" s="186" customFormat="1" ht="13.5" customHeight="1" x14ac:dyDescent="0.25">
      <c r="A16" s="184"/>
      <c r="B16" s="183" t="s">
        <v>373</v>
      </c>
      <c r="C16" s="224">
        <v>16</v>
      </c>
      <c r="D16" s="224">
        <v>1</v>
      </c>
      <c r="E16" s="224">
        <v>136</v>
      </c>
      <c r="F16" s="224">
        <v>1</v>
      </c>
      <c r="G16" s="225" t="s">
        <v>367</v>
      </c>
      <c r="H16" s="224">
        <v>24</v>
      </c>
      <c r="I16" s="224">
        <v>167</v>
      </c>
      <c r="J16" s="224">
        <v>7</v>
      </c>
      <c r="K16" s="224">
        <v>25</v>
      </c>
      <c r="L16" s="225" t="s">
        <v>367</v>
      </c>
      <c r="M16" s="224">
        <v>11</v>
      </c>
      <c r="N16" s="224">
        <v>5</v>
      </c>
      <c r="O16" s="224">
        <v>8</v>
      </c>
      <c r="P16" s="224">
        <v>1</v>
      </c>
      <c r="Q16" s="224">
        <v>17</v>
      </c>
      <c r="R16" s="224">
        <v>176</v>
      </c>
      <c r="S16" s="224">
        <v>54</v>
      </c>
      <c r="T16" s="224">
        <v>11</v>
      </c>
      <c r="U16" s="224">
        <v>12</v>
      </c>
      <c r="V16" s="182"/>
    </row>
    <row r="17" spans="1:22" s="186" customFormat="1" ht="8.5" customHeight="1" x14ac:dyDescent="0.25">
      <c r="A17" s="184"/>
      <c r="B17" s="183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3"/>
      <c r="V17" s="182"/>
    </row>
    <row r="18" spans="1:22" s="186" customFormat="1" ht="13.5" customHeight="1" x14ac:dyDescent="0.25">
      <c r="A18" s="184" t="s">
        <v>271</v>
      </c>
      <c r="B18" s="183" t="s">
        <v>372</v>
      </c>
      <c r="C18" s="224">
        <v>214</v>
      </c>
      <c r="D18" s="224">
        <v>8</v>
      </c>
      <c r="E18" s="224">
        <v>1256</v>
      </c>
      <c r="F18" s="224">
        <v>216</v>
      </c>
      <c r="G18" s="224">
        <v>284</v>
      </c>
      <c r="H18" s="224">
        <v>445</v>
      </c>
      <c r="I18" s="224">
        <v>2545</v>
      </c>
      <c r="J18" s="224">
        <v>543</v>
      </c>
      <c r="K18" s="224">
        <v>876</v>
      </c>
      <c r="L18" s="224">
        <v>354</v>
      </c>
      <c r="M18" s="224">
        <v>309</v>
      </c>
      <c r="N18" s="224">
        <v>40</v>
      </c>
      <c r="O18" s="224">
        <v>363</v>
      </c>
      <c r="P18" s="224">
        <v>343</v>
      </c>
      <c r="Q18" s="224">
        <v>2250</v>
      </c>
      <c r="R18" s="224">
        <v>1257</v>
      </c>
      <c r="S18" s="224">
        <v>1628</v>
      </c>
      <c r="T18" s="224">
        <v>288</v>
      </c>
      <c r="U18" s="224">
        <v>254</v>
      </c>
      <c r="V18" s="182"/>
    </row>
    <row r="19" spans="1:22" s="186" customFormat="1" ht="13.5" customHeight="1" x14ac:dyDescent="0.25">
      <c r="A19" s="184"/>
      <c r="B19" s="183" t="s">
        <v>373</v>
      </c>
      <c r="C19" s="224">
        <v>48</v>
      </c>
      <c r="D19" s="224">
        <v>1</v>
      </c>
      <c r="E19" s="224">
        <v>312</v>
      </c>
      <c r="F19" s="224">
        <v>42</v>
      </c>
      <c r="G19" s="224">
        <v>47</v>
      </c>
      <c r="H19" s="224">
        <v>57</v>
      </c>
      <c r="I19" s="224">
        <v>1436</v>
      </c>
      <c r="J19" s="224">
        <v>108</v>
      </c>
      <c r="K19" s="224">
        <v>469</v>
      </c>
      <c r="L19" s="224">
        <v>118</v>
      </c>
      <c r="M19" s="224">
        <v>200</v>
      </c>
      <c r="N19" s="224">
        <v>19</v>
      </c>
      <c r="O19" s="224">
        <v>190</v>
      </c>
      <c r="P19" s="224">
        <v>97</v>
      </c>
      <c r="Q19" s="224">
        <v>904</v>
      </c>
      <c r="R19" s="224">
        <v>915</v>
      </c>
      <c r="S19" s="224">
        <v>1128</v>
      </c>
      <c r="T19" s="224">
        <v>190</v>
      </c>
      <c r="U19" s="224">
        <v>169</v>
      </c>
      <c r="V19" s="182"/>
    </row>
    <row r="20" spans="1:22" s="186" customFormat="1" ht="6" customHeight="1" x14ac:dyDescent="0.25">
      <c r="A20" s="184"/>
      <c r="B20" s="183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3"/>
      <c r="V20" s="182"/>
    </row>
    <row r="21" spans="1:22" s="186" customFormat="1" ht="13.5" customHeight="1" x14ac:dyDescent="0.25">
      <c r="A21" s="184" t="s">
        <v>397</v>
      </c>
      <c r="B21" s="183" t="s">
        <v>372</v>
      </c>
      <c r="C21" s="138">
        <v>459</v>
      </c>
      <c r="D21" s="138">
        <v>11</v>
      </c>
      <c r="E21" s="224">
        <v>991</v>
      </c>
      <c r="F21" s="138">
        <v>24</v>
      </c>
      <c r="G21" s="138">
        <v>75</v>
      </c>
      <c r="H21" s="138">
        <v>260</v>
      </c>
      <c r="I21" s="138">
        <v>520</v>
      </c>
      <c r="J21" s="138">
        <v>94</v>
      </c>
      <c r="K21" s="138">
        <v>235</v>
      </c>
      <c r="L21" s="138">
        <v>24</v>
      </c>
      <c r="M21" s="138">
        <v>37</v>
      </c>
      <c r="N21" s="138">
        <v>8</v>
      </c>
      <c r="O21" s="138">
        <v>74</v>
      </c>
      <c r="P21" s="138">
        <v>48</v>
      </c>
      <c r="Q21" s="138">
        <v>137</v>
      </c>
      <c r="R21" s="138">
        <v>360</v>
      </c>
      <c r="S21" s="138">
        <v>127</v>
      </c>
      <c r="T21" s="138">
        <v>36</v>
      </c>
      <c r="U21" s="138">
        <v>53</v>
      </c>
      <c r="V21" s="182"/>
    </row>
    <row r="22" spans="1:22" s="186" customFormat="1" ht="13.5" customHeight="1" x14ac:dyDescent="0.25">
      <c r="A22" s="184"/>
      <c r="B22" s="183" t="s">
        <v>373</v>
      </c>
      <c r="C22" s="224">
        <v>144</v>
      </c>
      <c r="D22" s="224">
        <v>2</v>
      </c>
      <c r="E22" s="224">
        <v>212</v>
      </c>
      <c r="F22" s="224">
        <v>3</v>
      </c>
      <c r="G22" s="224">
        <v>14</v>
      </c>
      <c r="H22" s="224">
        <v>32</v>
      </c>
      <c r="I22" s="224">
        <v>321</v>
      </c>
      <c r="J22" s="224">
        <v>17</v>
      </c>
      <c r="K22" s="224">
        <v>128</v>
      </c>
      <c r="L22" s="224">
        <v>8</v>
      </c>
      <c r="M22" s="224">
        <v>29</v>
      </c>
      <c r="N22" s="224">
        <v>3</v>
      </c>
      <c r="O22" s="224">
        <v>30</v>
      </c>
      <c r="P22" s="224">
        <v>7</v>
      </c>
      <c r="Q22" s="224">
        <v>77</v>
      </c>
      <c r="R22" s="224">
        <v>256</v>
      </c>
      <c r="S22" s="224">
        <v>81</v>
      </c>
      <c r="T22" s="224">
        <v>24</v>
      </c>
      <c r="U22" s="224">
        <v>23</v>
      </c>
      <c r="V22" s="182"/>
    </row>
    <row r="23" spans="1:22" s="186" customFormat="1" ht="7" customHeight="1" x14ac:dyDescent="0.25">
      <c r="A23" s="184"/>
      <c r="B23" s="183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3"/>
      <c r="V23" s="182"/>
    </row>
    <row r="24" spans="1:22" s="186" customFormat="1" ht="13.5" customHeight="1" x14ac:dyDescent="0.25">
      <c r="A24" s="184" t="s">
        <v>274</v>
      </c>
      <c r="B24" s="183" t="s">
        <v>372</v>
      </c>
      <c r="C24" s="224">
        <v>278</v>
      </c>
      <c r="D24" s="224">
        <v>59</v>
      </c>
      <c r="E24" s="224">
        <v>1448</v>
      </c>
      <c r="F24" s="224">
        <v>37</v>
      </c>
      <c r="G24" s="224">
        <v>197</v>
      </c>
      <c r="H24" s="224">
        <v>569</v>
      </c>
      <c r="I24" s="224">
        <v>2034</v>
      </c>
      <c r="J24" s="224">
        <v>284</v>
      </c>
      <c r="K24" s="224">
        <v>495</v>
      </c>
      <c r="L24" s="224">
        <v>66</v>
      </c>
      <c r="M24" s="224">
        <v>100</v>
      </c>
      <c r="N24" s="224">
        <v>17</v>
      </c>
      <c r="O24" s="224">
        <v>189</v>
      </c>
      <c r="P24" s="224">
        <v>49</v>
      </c>
      <c r="Q24" s="224">
        <v>260</v>
      </c>
      <c r="R24" s="224">
        <v>840</v>
      </c>
      <c r="S24" s="224">
        <v>352</v>
      </c>
      <c r="T24" s="224">
        <v>195</v>
      </c>
      <c r="U24" s="224">
        <v>211</v>
      </c>
      <c r="V24" s="182"/>
    </row>
    <row r="25" spans="1:22" s="186" customFormat="1" ht="13.5" customHeight="1" x14ac:dyDescent="0.25">
      <c r="A25" s="184"/>
      <c r="B25" s="183" t="s">
        <v>373</v>
      </c>
      <c r="C25" s="224">
        <v>63</v>
      </c>
      <c r="D25" s="224">
        <v>6</v>
      </c>
      <c r="E25" s="224">
        <v>589</v>
      </c>
      <c r="F25" s="224">
        <v>3</v>
      </c>
      <c r="G25" s="224">
        <v>29</v>
      </c>
      <c r="H25" s="224">
        <v>35</v>
      </c>
      <c r="I25" s="224">
        <v>1074</v>
      </c>
      <c r="J25" s="224">
        <v>38</v>
      </c>
      <c r="K25" s="224">
        <v>240</v>
      </c>
      <c r="L25" s="224">
        <v>26</v>
      </c>
      <c r="M25" s="224">
        <v>67</v>
      </c>
      <c r="N25" s="224">
        <v>6</v>
      </c>
      <c r="O25" s="224">
        <v>64</v>
      </c>
      <c r="P25" s="224">
        <v>22</v>
      </c>
      <c r="Q25" s="224">
        <v>131</v>
      </c>
      <c r="R25" s="224">
        <v>574</v>
      </c>
      <c r="S25" s="224">
        <v>219</v>
      </c>
      <c r="T25" s="224">
        <v>115</v>
      </c>
      <c r="U25" s="224">
        <v>127</v>
      </c>
      <c r="V25" s="182"/>
    </row>
    <row r="26" spans="1:22" s="186" customFormat="1" ht="7" customHeight="1" x14ac:dyDescent="0.25">
      <c r="A26" s="184"/>
      <c r="B26" s="183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3"/>
      <c r="V26" s="182"/>
    </row>
    <row r="27" spans="1:22" s="186" customFormat="1" ht="13.5" customHeight="1" x14ac:dyDescent="0.25">
      <c r="A27" s="184" t="s">
        <v>275</v>
      </c>
      <c r="B27" s="183" t="s">
        <v>372</v>
      </c>
      <c r="C27" s="224">
        <v>136</v>
      </c>
      <c r="D27" s="224">
        <v>4</v>
      </c>
      <c r="E27" s="224">
        <v>196</v>
      </c>
      <c r="F27" s="225" t="s">
        <v>367</v>
      </c>
      <c r="G27" s="224">
        <v>43</v>
      </c>
      <c r="H27" s="224">
        <v>69</v>
      </c>
      <c r="I27" s="224">
        <v>277</v>
      </c>
      <c r="J27" s="224">
        <v>45</v>
      </c>
      <c r="K27" s="224">
        <v>149</v>
      </c>
      <c r="L27" s="224">
        <v>3</v>
      </c>
      <c r="M27" s="224">
        <v>21</v>
      </c>
      <c r="N27" s="225" t="s">
        <v>367</v>
      </c>
      <c r="O27" s="224">
        <v>23</v>
      </c>
      <c r="P27" s="224">
        <v>60</v>
      </c>
      <c r="Q27" s="224">
        <v>72</v>
      </c>
      <c r="R27" s="224">
        <v>164</v>
      </c>
      <c r="S27" s="224">
        <v>93</v>
      </c>
      <c r="T27" s="224">
        <v>37</v>
      </c>
      <c r="U27" s="224">
        <v>46</v>
      </c>
      <c r="V27" s="182"/>
    </row>
    <row r="28" spans="1:22" s="186" customFormat="1" ht="13.5" customHeight="1" x14ac:dyDescent="0.25">
      <c r="A28" s="184"/>
      <c r="B28" s="183" t="s">
        <v>373</v>
      </c>
      <c r="C28" s="224">
        <v>36</v>
      </c>
      <c r="D28" s="225" t="s">
        <v>367</v>
      </c>
      <c r="E28" s="224">
        <v>54</v>
      </c>
      <c r="F28" s="225" t="s">
        <v>367</v>
      </c>
      <c r="G28" s="224">
        <v>9</v>
      </c>
      <c r="H28" s="224">
        <v>3</v>
      </c>
      <c r="I28" s="224">
        <v>159</v>
      </c>
      <c r="J28" s="224">
        <v>10</v>
      </c>
      <c r="K28" s="224">
        <v>62</v>
      </c>
      <c r="L28" s="224">
        <v>1</v>
      </c>
      <c r="M28" s="224">
        <v>16</v>
      </c>
      <c r="N28" s="225" t="s">
        <v>367</v>
      </c>
      <c r="O28" s="224">
        <v>10</v>
      </c>
      <c r="P28" s="224">
        <v>45</v>
      </c>
      <c r="Q28" s="224">
        <v>34</v>
      </c>
      <c r="R28" s="224">
        <v>104</v>
      </c>
      <c r="S28" s="224">
        <v>69</v>
      </c>
      <c r="T28" s="224">
        <v>26</v>
      </c>
      <c r="U28" s="224">
        <v>20</v>
      </c>
      <c r="V28" s="182"/>
    </row>
    <row r="29" spans="1:22" s="186" customFormat="1" ht="7" customHeight="1" x14ac:dyDescent="0.25">
      <c r="A29" s="184"/>
      <c r="B29" s="183"/>
      <c r="U29" s="208"/>
      <c r="V29" s="182"/>
    </row>
    <row r="30" spans="1:22" s="186" customFormat="1" ht="13.5" customHeight="1" x14ac:dyDescent="0.25">
      <c r="A30" s="184" t="s">
        <v>276</v>
      </c>
      <c r="B30" s="183" t="s">
        <v>372</v>
      </c>
      <c r="C30" s="224">
        <v>213</v>
      </c>
      <c r="D30" s="224">
        <v>120</v>
      </c>
      <c r="E30" s="224">
        <v>1237</v>
      </c>
      <c r="F30" s="224">
        <v>33</v>
      </c>
      <c r="G30" s="224">
        <v>80</v>
      </c>
      <c r="H30" s="224">
        <v>249</v>
      </c>
      <c r="I30" s="224">
        <v>864</v>
      </c>
      <c r="J30" s="224">
        <v>79</v>
      </c>
      <c r="K30" s="224">
        <v>286</v>
      </c>
      <c r="L30" s="224">
        <v>26</v>
      </c>
      <c r="M30" s="224">
        <v>56</v>
      </c>
      <c r="N30" s="224">
        <v>9</v>
      </c>
      <c r="O30" s="224">
        <v>74</v>
      </c>
      <c r="P30" s="224">
        <v>33</v>
      </c>
      <c r="Q30" s="224">
        <v>188</v>
      </c>
      <c r="R30" s="224">
        <v>405</v>
      </c>
      <c r="S30" s="224">
        <v>332</v>
      </c>
      <c r="T30" s="224">
        <v>77</v>
      </c>
      <c r="U30" s="224">
        <v>117</v>
      </c>
      <c r="V30" s="182"/>
    </row>
    <row r="31" spans="1:22" s="186" customFormat="1" ht="13.5" customHeight="1" x14ac:dyDescent="0.25">
      <c r="A31" s="184"/>
      <c r="B31" s="183" t="s">
        <v>373</v>
      </c>
      <c r="C31" s="224">
        <v>40</v>
      </c>
      <c r="D31" s="224">
        <v>6</v>
      </c>
      <c r="E31" s="224">
        <v>310</v>
      </c>
      <c r="F31" s="224">
        <v>3</v>
      </c>
      <c r="G31" s="224">
        <v>12</v>
      </c>
      <c r="H31" s="224">
        <v>9</v>
      </c>
      <c r="I31" s="224">
        <v>472</v>
      </c>
      <c r="J31" s="224">
        <v>16</v>
      </c>
      <c r="K31" s="224">
        <v>124</v>
      </c>
      <c r="L31" s="224">
        <v>9</v>
      </c>
      <c r="M31" s="224">
        <v>34</v>
      </c>
      <c r="N31" s="224">
        <v>1</v>
      </c>
      <c r="O31" s="224">
        <v>39</v>
      </c>
      <c r="P31" s="224">
        <v>23</v>
      </c>
      <c r="Q31" s="224">
        <v>95</v>
      </c>
      <c r="R31" s="224">
        <v>239</v>
      </c>
      <c r="S31" s="224">
        <v>228</v>
      </c>
      <c r="T31" s="224">
        <v>44</v>
      </c>
      <c r="U31" s="224">
        <v>56</v>
      </c>
      <c r="V31" s="182"/>
    </row>
    <row r="32" spans="1:22" s="186" customFormat="1" ht="7" customHeight="1" x14ac:dyDescent="0.25">
      <c r="A32" s="184"/>
      <c r="B32" s="183"/>
      <c r="U32" s="208"/>
      <c r="V32" s="182"/>
    </row>
    <row r="33" spans="1:22" s="186" customFormat="1" ht="13.5" customHeight="1" x14ac:dyDescent="0.25">
      <c r="A33" s="184" t="s">
        <v>277</v>
      </c>
      <c r="B33" s="183" t="s">
        <v>372</v>
      </c>
      <c r="C33" s="224">
        <v>118</v>
      </c>
      <c r="D33" s="224">
        <v>11</v>
      </c>
      <c r="E33" s="224">
        <v>1160</v>
      </c>
      <c r="F33" s="224">
        <v>34</v>
      </c>
      <c r="G33" s="224">
        <v>219</v>
      </c>
      <c r="H33" s="224">
        <v>259</v>
      </c>
      <c r="I33" s="224">
        <v>1299</v>
      </c>
      <c r="J33" s="224">
        <v>114</v>
      </c>
      <c r="K33" s="224">
        <v>247</v>
      </c>
      <c r="L33" s="224">
        <v>23</v>
      </c>
      <c r="M33" s="224">
        <v>118</v>
      </c>
      <c r="N33" s="224">
        <v>33</v>
      </c>
      <c r="O33" s="224">
        <v>97</v>
      </c>
      <c r="P33" s="224">
        <v>141</v>
      </c>
      <c r="Q33" s="224">
        <v>149</v>
      </c>
      <c r="R33" s="224">
        <v>653</v>
      </c>
      <c r="S33" s="224">
        <v>227</v>
      </c>
      <c r="T33" s="224">
        <v>83</v>
      </c>
      <c r="U33" s="224">
        <v>124</v>
      </c>
      <c r="V33" s="182"/>
    </row>
    <row r="34" spans="1:22" s="186" customFormat="1" ht="12" customHeight="1" x14ac:dyDescent="0.25">
      <c r="A34" s="184"/>
      <c r="B34" s="183" t="s">
        <v>373</v>
      </c>
      <c r="C34" s="224">
        <v>33</v>
      </c>
      <c r="D34" s="225" t="s">
        <v>367</v>
      </c>
      <c r="E34" s="224">
        <v>463</v>
      </c>
      <c r="F34" s="225" t="s">
        <v>367</v>
      </c>
      <c r="G34" s="224">
        <v>26</v>
      </c>
      <c r="H34" s="224">
        <v>20</v>
      </c>
      <c r="I34" s="224">
        <v>631</v>
      </c>
      <c r="J34" s="224">
        <v>17</v>
      </c>
      <c r="K34" s="224">
        <v>122</v>
      </c>
      <c r="L34" s="224">
        <v>8</v>
      </c>
      <c r="M34" s="224">
        <v>76</v>
      </c>
      <c r="N34" s="224">
        <v>14</v>
      </c>
      <c r="O34" s="224">
        <v>46</v>
      </c>
      <c r="P34" s="224">
        <v>35</v>
      </c>
      <c r="Q34" s="224">
        <v>78</v>
      </c>
      <c r="R34" s="224">
        <v>412</v>
      </c>
      <c r="S34" s="224">
        <v>161</v>
      </c>
      <c r="T34" s="224">
        <v>60</v>
      </c>
      <c r="U34" s="224">
        <v>66</v>
      </c>
      <c r="V34" s="182"/>
    </row>
    <row r="35" spans="1:22" s="186" customFormat="1" ht="7.4" customHeight="1" x14ac:dyDescent="0.25">
      <c r="A35" s="184"/>
      <c r="B35" s="183"/>
      <c r="U35" s="208"/>
      <c r="V35" s="182"/>
    </row>
    <row r="36" spans="1:22" s="189" customFormat="1" ht="13.5" customHeight="1" x14ac:dyDescent="0.25">
      <c r="A36" s="22" t="s">
        <v>375</v>
      </c>
      <c r="B36" s="183" t="s">
        <v>372</v>
      </c>
      <c r="C36" s="188">
        <f>SUM(C39,C42,C45)</f>
        <v>221</v>
      </c>
      <c r="D36" s="188">
        <f t="shared" ref="D36:U37" si="1">SUM(D39,D42,D45)</f>
        <v>10</v>
      </c>
      <c r="E36" s="188">
        <f t="shared" si="1"/>
        <v>1656</v>
      </c>
      <c r="F36" s="188">
        <f t="shared" si="1"/>
        <v>110</v>
      </c>
      <c r="G36" s="188">
        <f t="shared" si="1"/>
        <v>94</v>
      </c>
      <c r="H36" s="188">
        <f t="shared" si="1"/>
        <v>223</v>
      </c>
      <c r="I36" s="188">
        <f t="shared" si="1"/>
        <v>1360</v>
      </c>
      <c r="J36" s="188">
        <f t="shared" si="1"/>
        <v>274</v>
      </c>
      <c r="K36" s="188">
        <f t="shared" si="1"/>
        <v>374</v>
      </c>
      <c r="L36" s="188">
        <f t="shared" si="1"/>
        <v>73</v>
      </c>
      <c r="M36" s="188">
        <f t="shared" si="1"/>
        <v>61</v>
      </c>
      <c r="N36" s="188">
        <f t="shared" si="1"/>
        <v>10</v>
      </c>
      <c r="O36" s="188">
        <f t="shared" si="1"/>
        <v>116</v>
      </c>
      <c r="P36" s="188">
        <f t="shared" si="1"/>
        <v>54</v>
      </c>
      <c r="Q36" s="188">
        <f t="shared" si="1"/>
        <v>881</v>
      </c>
      <c r="R36" s="188">
        <f t="shared" si="1"/>
        <v>485</v>
      </c>
      <c r="S36" s="188">
        <f t="shared" si="1"/>
        <v>452</v>
      </c>
      <c r="T36" s="188">
        <f t="shared" si="1"/>
        <v>76</v>
      </c>
      <c r="U36" s="210">
        <f t="shared" si="1"/>
        <v>88</v>
      </c>
      <c r="V36" s="182"/>
    </row>
    <row r="37" spans="1:22" s="189" customFormat="1" ht="13.5" customHeight="1" x14ac:dyDescent="0.25">
      <c r="A37" s="22"/>
      <c r="B37" s="183" t="s">
        <v>373</v>
      </c>
      <c r="C37" s="188">
        <f>SUM(C40,C43,C46)</f>
        <v>63</v>
      </c>
      <c r="D37" s="188">
        <f t="shared" si="1"/>
        <v>1</v>
      </c>
      <c r="E37" s="188">
        <f t="shared" si="1"/>
        <v>477</v>
      </c>
      <c r="F37" s="188">
        <f t="shared" si="1"/>
        <v>20</v>
      </c>
      <c r="G37" s="188">
        <f t="shared" si="1"/>
        <v>14</v>
      </c>
      <c r="H37" s="188">
        <f t="shared" si="1"/>
        <v>28</v>
      </c>
      <c r="I37" s="188">
        <f t="shared" si="1"/>
        <v>737</v>
      </c>
      <c r="J37" s="188">
        <f t="shared" si="1"/>
        <v>87</v>
      </c>
      <c r="K37" s="188">
        <f t="shared" si="1"/>
        <v>188</v>
      </c>
      <c r="L37" s="188">
        <f t="shared" si="1"/>
        <v>30</v>
      </c>
      <c r="M37" s="188">
        <f t="shared" si="1"/>
        <v>40</v>
      </c>
      <c r="N37" s="188">
        <f t="shared" si="1"/>
        <v>3</v>
      </c>
      <c r="O37" s="188">
        <f t="shared" si="1"/>
        <v>52</v>
      </c>
      <c r="P37" s="188">
        <f t="shared" si="1"/>
        <v>19</v>
      </c>
      <c r="Q37" s="188">
        <f t="shared" si="1"/>
        <v>380</v>
      </c>
      <c r="R37" s="188">
        <f t="shared" si="1"/>
        <v>366</v>
      </c>
      <c r="S37" s="188">
        <f t="shared" si="1"/>
        <v>319</v>
      </c>
      <c r="T37" s="188">
        <f t="shared" si="1"/>
        <v>65</v>
      </c>
      <c r="U37" s="210">
        <f t="shared" si="1"/>
        <v>60</v>
      </c>
      <c r="V37" s="182"/>
    </row>
    <row r="38" spans="1:22" s="189" customFormat="1" ht="6" customHeight="1" x14ac:dyDescent="0.25">
      <c r="A38" s="22"/>
      <c r="B38" s="183"/>
      <c r="U38" s="198"/>
      <c r="V38" s="182"/>
    </row>
    <row r="39" spans="1:22" s="186" customFormat="1" ht="13.5" customHeight="1" x14ac:dyDescent="0.25">
      <c r="A39" s="184" t="s">
        <v>269</v>
      </c>
      <c r="B39" s="183" t="s">
        <v>372</v>
      </c>
      <c r="C39" s="186">
        <v>10</v>
      </c>
      <c r="D39" s="225" t="s">
        <v>367</v>
      </c>
      <c r="E39" s="224">
        <v>70</v>
      </c>
      <c r="F39" s="224">
        <v>1</v>
      </c>
      <c r="G39" s="224">
        <v>14</v>
      </c>
      <c r="H39" s="224">
        <v>5</v>
      </c>
      <c r="I39" s="224">
        <v>225</v>
      </c>
      <c r="J39" s="224">
        <v>35</v>
      </c>
      <c r="K39" s="224">
        <v>25</v>
      </c>
      <c r="L39" s="224">
        <v>4</v>
      </c>
      <c r="M39" s="224">
        <v>1</v>
      </c>
      <c r="N39" s="225" t="s">
        <v>367</v>
      </c>
      <c r="O39" s="224">
        <v>14</v>
      </c>
      <c r="P39" s="224">
        <v>15</v>
      </c>
      <c r="Q39" s="224">
        <v>56</v>
      </c>
      <c r="R39" s="224">
        <v>39</v>
      </c>
      <c r="S39" s="224">
        <v>30</v>
      </c>
      <c r="T39" s="224">
        <v>6</v>
      </c>
      <c r="U39" s="224">
        <v>2</v>
      </c>
      <c r="V39" s="182"/>
    </row>
    <row r="40" spans="1:22" s="186" customFormat="1" ht="13.5" customHeight="1" x14ac:dyDescent="0.25">
      <c r="A40" s="184"/>
      <c r="B40" s="183" t="s">
        <v>373</v>
      </c>
      <c r="C40" s="186">
        <v>5</v>
      </c>
      <c r="D40" s="225" t="s">
        <v>367</v>
      </c>
      <c r="E40" s="224">
        <v>31</v>
      </c>
      <c r="F40" s="225" t="s">
        <v>367</v>
      </c>
      <c r="G40" s="224">
        <v>3</v>
      </c>
      <c r="H40" s="225" t="s">
        <v>367</v>
      </c>
      <c r="I40" s="224">
        <v>95</v>
      </c>
      <c r="J40" s="224">
        <v>14</v>
      </c>
      <c r="K40" s="224">
        <v>16</v>
      </c>
      <c r="L40" s="224">
        <v>1</v>
      </c>
      <c r="M40" s="225" t="s">
        <v>367</v>
      </c>
      <c r="N40" s="225" t="s">
        <v>367</v>
      </c>
      <c r="O40" s="224">
        <v>6</v>
      </c>
      <c r="P40" s="224">
        <v>10</v>
      </c>
      <c r="Q40" s="224">
        <v>22</v>
      </c>
      <c r="R40" s="224">
        <v>32</v>
      </c>
      <c r="S40" s="224">
        <v>20</v>
      </c>
      <c r="T40" s="224">
        <v>6</v>
      </c>
      <c r="U40" s="224">
        <v>1</v>
      </c>
      <c r="V40" s="182"/>
    </row>
    <row r="41" spans="1:22" s="186" customFormat="1" ht="6" customHeight="1" x14ac:dyDescent="0.25">
      <c r="A41" s="184"/>
      <c r="B41" s="183"/>
      <c r="U41" s="208"/>
      <c r="V41" s="182"/>
    </row>
    <row r="42" spans="1:22" s="186" customFormat="1" ht="13.5" customHeight="1" x14ac:dyDescent="0.25">
      <c r="A42" s="184" t="s">
        <v>398</v>
      </c>
      <c r="B42" s="183" t="s">
        <v>372</v>
      </c>
      <c r="C42" s="224">
        <v>98</v>
      </c>
      <c r="D42" s="224">
        <v>3</v>
      </c>
      <c r="E42" s="224">
        <v>482</v>
      </c>
      <c r="F42" s="224">
        <v>108</v>
      </c>
      <c r="G42" s="224">
        <v>56</v>
      </c>
      <c r="H42" s="224">
        <v>140</v>
      </c>
      <c r="I42" s="224">
        <v>768</v>
      </c>
      <c r="J42" s="224">
        <v>134</v>
      </c>
      <c r="K42" s="224">
        <v>225</v>
      </c>
      <c r="L42" s="224">
        <v>28</v>
      </c>
      <c r="M42" s="224">
        <v>39</v>
      </c>
      <c r="N42" s="224">
        <v>9</v>
      </c>
      <c r="O42" s="224">
        <v>54</v>
      </c>
      <c r="P42" s="224">
        <v>36</v>
      </c>
      <c r="Q42" s="224">
        <v>686</v>
      </c>
      <c r="R42" s="224">
        <v>283</v>
      </c>
      <c r="S42" s="224">
        <v>285</v>
      </c>
      <c r="T42" s="224">
        <v>42</v>
      </c>
      <c r="U42" s="224">
        <v>45</v>
      </c>
      <c r="V42" s="182"/>
    </row>
    <row r="43" spans="1:22" s="186" customFormat="1" ht="13.5" customHeight="1" x14ac:dyDescent="0.25">
      <c r="A43" s="184"/>
      <c r="B43" s="183" t="s">
        <v>373</v>
      </c>
      <c r="C43" s="224">
        <v>32</v>
      </c>
      <c r="D43" s="225" t="s">
        <v>367</v>
      </c>
      <c r="E43" s="224">
        <v>150</v>
      </c>
      <c r="F43" s="224">
        <v>20</v>
      </c>
      <c r="G43" s="224">
        <v>9</v>
      </c>
      <c r="H43" s="224">
        <v>21</v>
      </c>
      <c r="I43" s="224">
        <v>428</v>
      </c>
      <c r="J43" s="224">
        <v>44</v>
      </c>
      <c r="K43" s="224">
        <v>116</v>
      </c>
      <c r="L43" s="224">
        <v>9</v>
      </c>
      <c r="M43" s="224">
        <v>28</v>
      </c>
      <c r="N43" s="224">
        <v>2</v>
      </c>
      <c r="O43" s="224">
        <v>22</v>
      </c>
      <c r="P43" s="224">
        <v>7</v>
      </c>
      <c r="Q43" s="224">
        <v>285</v>
      </c>
      <c r="R43" s="224">
        <v>217</v>
      </c>
      <c r="S43" s="224">
        <v>201</v>
      </c>
      <c r="T43" s="224">
        <v>36</v>
      </c>
      <c r="U43" s="224">
        <v>28</v>
      </c>
      <c r="V43" s="182"/>
    </row>
    <row r="44" spans="1:22" s="186" customFormat="1" ht="6" customHeight="1" x14ac:dyDescent="0.25">
      <c r="A44" s="184"/>
      <c r="B44" s="183"/>
      <c r="U44" s="208"/>
      <c r="V44" s="182"/>
    </row>
    <row r="45" spans="1:22" s="186" customFormat="1" ht="13.5" customHeight="1" x14ac:dyDescent="0.25">
      <c r="A45" s="184" t="s">
        <v>270</v>
      </c>
      <c r="B45" s="183" t="s">
        <v>372</v>
      </c>
      <c r="C45" s="224">
        <v>113</v>
      </c>
      <c r="D45" s="224">
        <v>7</v>
      </c>
      <c r="E45" s="224">
        <v>1104</v>
      </c>
      <c r="F45" s="224">
        <v>1</v>
      </c>
      <c r="G45" s="224">
        <v>24</v>
      </c>
      <c r="H45" s="224">
        <v>78</v>
      </c>
      <c r="I45" s="224">
        <v>367</v>
      </c>
      <c r="J45" s="224">
        <v>105</v>
      </c>
      <c r="K45" s="224">
        <v>124</v>
      </c>
      <c r="L45" s="224">
        <v>41</v>
      </c>
      <c r="M45" s="224">
        <v>21</v>
      </c>
      <c r="N45" s="224">
        <v>1</v>
      </c>
      <c r="O45" s="224">
        <v>48</v>
      </c>
      <c r="P45" s="224">
        <v>3</v>
      </c>
      <c r="Q45" s="224">
        <v>139</v>
      </c>
      <c r="R45" s="224">
        <v>163</v>
      </c>
      <c r="S45" s="224">
        <v>137</v>
      </c>
      <c r="T45" s="224">
        <v>28</v>
      </c>
      <c r="U45" s="224">
        <v>41</v>
      </c>
      <c r="V45" s="182"/>
    </row>
    <row r="46" spans="1:22" s="186" customFormat="1" ht="15" customHeight="1" x14ac:dyDescent="0.25">
      <c r="A46" s="184"/>
      <c r="B46" s="183" t="s">
        <v>373</v>
      </c>
      <c r="C46" s="224">
        <v>26</v>
      </c>
      <c r="D46" s="224">
        <v>1</v>
      </c>
      <c r="E46" s="224">
        <v>296</v>
      </c>
      <c r="F46" s="225" t="s">
        <v>367</v>
      </c>
      <c r="G46" s="224">
        <v>2</v>
      </c>
      <c r="H46" s="224">
        <v>7</v>
      </c>
      <c r="I46" s="224">
        <v>214</v>
      </c>
      <c r="J46" s="224">
        <v>29</v>
      </c>
      <c r="K46" s="224">
        <v>56</v>
      </c>
      <c r="L46" s="224">
        <v>20</v>
      </c>
      <c r="M46" s="224">
        <v>12</v>
      </c>
      <c r="N46" s="224">
        <v>1</v>
      </c>
      <c r="O46" s="224">
        <v>24</v>
      </c>
      <c r="P46" s="224">
        <v>2</v>
      </c>
      <c r="Q46" s="224">
        <v>73</v>
      </c>
      <c r="R46" s="224">
        <v>117</v>
      </c>
      <c r="S46" s="224">
        <v>98</v>
      </c>
      <c r="T46" s="224">
        <v>23</v>
      </c>
      <c r="U46" s="224">
        <v>31</v>
      </c>
      <c r="V46" s="182"/>
    </row>
    <row r="47" spans="1:22" s="186" customFormat="1" ht="6" customHeight="1" x14ac:dyDescent="0.25">
      <c r="A47" s="184"/>
      <c r="B47" s="216"/>
      <c r="U47" s="208"/>
      <c r="V47" s="182"/>
    </row>
    <row r="48" spans="1:22" s="186" customFormat="1" ht="14.5" customHeight="1" x14ac:dyDescent="0.25">
      <c r="A48" s="184"/>
      <c r="B48" s="216"/>
      <c r="U48" s="211" t="s">
        <v>138</v>
      </c>
      <c r="V48" s="182"/>
    </row>
    <row r="49" spans="1:22" s="186" customFormat="1" ht="13.5" customHeight="1" x14ac:dyDescent="0.25">
      <c r="A49" s="184"/>
      <c r="B49" s="217"/>
      <c r="U49" s="212" t="s">
        <v>139</v>
      </c>
      <c r="V49" s="182"/>
    </row>
    <row r="50" spans="1:22" ht="18" customHeight="1" x14ac:dyDescent="0.25">
      <c r="A50" s="242" t="s">
        <v>368</v>
      </c>
      <c r="B50" s="244" t="s">
        <v>369</v>
      </c>
      <c r="C50" s="246" t="s">
        <v>370</v>
      </c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7"/>
      <c r="V50" s="182"/>
    </row>
    <row r="51" spans="1:22" ht="15" customHeight="1" x14ac:dyDescent="0.25">
      <c r="A51" s="243"/>
      <c r="B51" s="245"/>
      <c r="C51" s="201" t="s">
        <v>4</v>
      </c>
      <c r="D51" s="201" t="s">
        <v>7</v>
      </c>
      <c r="E51" s="201" t="s">
        <v>10</v>
      </c>
      <c r="F51" s="201" t="s">
        <v>13</v>
      </c>
      <c r="G51" s="201" t="s">
        <v>16</v>
      </c>
      <c r="H51" s="201" t="s">
        <v>19</v>
      </c>
      <c r="I51" s="201" t="s">
        <v>22</v>
      </c>
      <c r="J51" s="201" t="s">
        <v>25</v>
      </c>
      <c r="K51" s="201" t="s">
        <v>28</v>
      </c>
      <c r="L51" s="201" t="s">
        <v>31</v>
      </c>
      <c r="M51" s="201" t="s">
        <v>34</v>
      </c>
      <c r="N51" s="201" t="s">
        <v>37</v>
      </c>
      <c r="O51" s="201" t="s">
        <v>40</v>
      </c>
      <c r="P51" s="201" t="s">
        <v>43</v>
      </c>
      <c r="Q51" s="201" t="s">
        <v>46</v>
      </c>
      <c r="R51" s="201" t="s">
        <v>49</v>
      </c>
      <c r="S51" s="201" t="s">
        <v>52</v>
      </c>
      <c r="T51" s="201" t="s">
        <v>55</v>
      </c>
      <c r="U51" s="213" t="s">
        <v>58</v>
      </c>
      <c r="V51" s="182"/>
    </row>
    <row r="52" spans="1:22" ht="9" customHeight="1" x14ac:dyDescent="0.25">
      <c r="A52" s="202"/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182"/>
    </row>
    <row r="53" spans="1:22" s="186" customFormat="1" ht="13.5" customHeight="1" x14ac:dyDescent="0.25">
      <c r="A53" s="22" t="s">
        <v>376</v>
      </c>
      <c r="B53" s="183" t="s">
        <v>372</v>
      </c>
      <c r="C53" s="181">
        <f>SUM(C56,C59,C62,C65,C68,C71,C74,C77,C80,C83,C86,C89,C92)</f>
        <v>1620</v>
      </c>
      <c r="D53" s="181">
        <f t="shared" ref="D53:U54" si="2">SUM(D56,D59,D62,D65,D68,D71,D74,D77,D80,D83,D86,D89,D92)</f>
        <v>5575</v>
      </c>
      <c r="E53" s="181">
        <f t="shared" si="2"/>
        <v>23205</v>
      </c>
      <c r="F53" s="181">
        <f t="shared" si="2"/>
        <v>1569</v>
      </c>
      <c r="G53" s="181">
        <f t="shared" si="2"/>
        <v>1378</v>
      </c>
      <c r="H53" s="181">
        <f t="shared" si="2"/>
        <v>6414</v>
      </c>
      <c r="I53" s="181">
        <f t="shared" si="2"/>
        <v>18883</v>
      </c>
      <c r="J53" s="181">
        <f t="shared" si="2"/>
        <v>5433</v>
      </c>
      <c r="K53" s="181">
        <f t="shared" si="2"/>
        <v>3719</v>
      </c>
      <c r="L53" s="181">
        <f t="shared" si="2"/>
        <v>2869</v>
      </c>
      <c r="M53" s="181">
        <f t="shared" si="2"/>
        <v>1692</v>
      </c>
      <c r="N53" s="181">
        <f t="shared" si="2"/>
        <v>154</v>
      </c>
      <c r="O53" s="181">
        <f t="shared" si="2"/>
        <v>2154</v>
      </c>
      <c r="P53" s="181">
        <f t="shared" si="2"/>
        <v>2010</v>
      </c>
      <c r="Q53" s="181">
        <f t="shared" si="2"/>
        <v>5371</v>
      </c>
      <c r="R53" s="181">
        <f t="shared" si="2"/>
        <v>8762</v>
      </c>
      <c r="S53" s="181">
        <f t="shared" si="2"/>
        <v>7677</v>
      </c>
      <c r="T53" s="181">
        <f t="shared" si="2"/>
        <v>1483</v>
      </c>
      <c r="U53" s="207">
        <f t="shared" si="2"/>
        <v>1866</v>
      </c>
      <c r="V53" s="182"/>
    </row>
    <row r="54" spans="1:22" s="186" customFormat="1" ht="13.5" customHeight="1" x14ac:dyDescent="0.25">
      <c r="A54" s="22"/>
      <c r="B54" s="183" t="s">
        <v>373</v>
      </c>
      <c r="C54" s="181">
        <f>SUM(C57,C60,C63,C66,C69,C72,C75,C78,C81,C84,C87,C90,C93)</f>
        <v>349</v>
      </c>
      <c r="D54" s="181">
        <f t="shared" si="2"/>
        <v>388</v>
      </c>
      <c r="E54" s="181">
        <f t="shared" si="2"/>
        <v>8243</v>
      </c>
      <c r="F54" s="181">
        <f t="shared" si="2"/>
        <v>211</v>
      </c>
      <c r="G54" s="181">
        <f t="shared" si="2"/>
        <v>222</v>
      </c>
      <c r="H54" s="181">
        <f t="shared" si="2"/>
        <v>494</v>
      </c>
      <c r="I54" s="181">
        <f t="shared" si="2"/>
        <v>9696</v>
      </c>
      <c r="J54" s="181">
        <f t="shared" si="2"/>
        <v>655</v>
      </c>
      <c r="K54" s="181">
        <f t="shared" si="2"/>
        <v>1982</v>
      </c>
      <c r="L54" s="181">
        <f t="shared" si="2"/>
        <v>1020</v>
      </c>
      <c r="M54" s="181">
        <f t="shared" si="2"/>
        <v>1130</v>
      </c>
      <c r="N54" s="181">
        <f t="shared" si="2"/>
        <v>68</v>
      </c>
      <c r="O54" s="181">
        <f t="shared" si="2"/>
        <v>985</v>
      </c>
      <c r="P54" s="181">
        <f t="shared" si="2"/>
        <v>801</v>
      </c>
      <c r="Q54" s="181">
        <f t="shared" si="2"/>
        <v>2424</v>
      </c>
      <c r="R54" s="181">
        <f t="shared" si="2"/>
        <v>6012</v>
      </c>
      <c r="S54" s="181">
        <f t="shared" si="2"/>
        <v>5326</v>
      </c>
      <c r="T54" s="181">
        <f t="shared" si="2"/>
        <v>953</v>
      </c>
      <c r="U54" s="207">
        <f t="shared" si="2"/>
        <v>1075</v>
      </c>
      <c r="V54" s="182"/>
    </row>
    <row r="55" spans="1:22" s="186" customFormat="1" ht="6" customHeight="1" x14ac:dyDescent="0.25">
      <c r="A55" s="22"/>
      <c r="B55" s="183"/>
      <c r="U55" s="208"/>
      <c r="V55" s="182"/>
    </row>
    <row r="56" spans="1:22" s="186" customFormat="1" ht="13.5" customHeight="1" x14ac:dyDescent="0.25">
      <c r="A56" s="184" t="s">
        <v>262</v>
      </c>
      <c r="B56" s="183" t="s">
        <v>372</v>
      </c>
      <c r="C56" s="224">
        <v>7</v>
      </c>
      <c r="D56" s="224">
        <v>2550</v>
      </c>
      <c r="E56" s="224">
        <v>477</v>
      </c>
      <c r="F56" s="224">
        <v>49</v>
      </c>
      <c r="G56" s="224">
        <v>104</v>
      </c>
      <c r="H56" s="224">
        <v>69</v>
      </c>
      <c r="I56" s="224">
        <v>521</v>
      </c>
      <c r="J56" s="224">
        <v>257</v>
      </c>
      <c r="K56" s="224">
        <v>118</v>
      </c>
      <c r="L56" s="225" t="s">
        <v>367</v>
      </c>
      <c r="M56" s="224">
        <v>38</v>
      </c>
      <c r="N56" s="224">
        <v>4</v>
      </c>
      <c r="O56" s="224">
        <v>83</v>
      </c>
      <c r="P56" s="224">
        <v>6</v>
      </c>
      <c r="Q56" s="224">
        <v>167</v>
      </c>
      <c r="R56" s="224">
        <v>416</v>
      </c>
      <c r="S56" s="224">
        <v>156</v>
      </c>
      <c r="T56" s="224">
        <v>96</v>
      </c>
      <c r="U56" s="224">
        <v>67</v>
      </c>
      <c r="V56" s="182"/>
    </row>
    <row r="57" spans="1:22" s="186" customFormat="1" ht="13.5" customHeight="1" x14ac:dyDescent="0.25">
      <c r="A57" s="184"/>
      <c r="B57" s="183" t="s">
        <v>373</v>
      </c>
      <c r="C57" s="224">
        <v>3</v>
      </c>
      <c r="D57" s="224">
        <v>191</v>
      </c>
      <c r="E57" s="224">
        <v>167</v>
      </c>
      <c r="F57" s="224">
        <v>10</v>
      </c>
      <c r="G57" s="224">
        <v>16</v>
      </c>
      <c r="H57" s="224">
        <v>10</v>
      </c>
      <c r="I57" s="224">
        <v>361</v>
      </c>
      <c r="J57" s="224">
        <v>31</v>
      </c>
      <c r="K57" s="224">
        <v>63</v>
      </c>
      <c r="L57" s="225" t="s">
        <v>367</v>
      </c>
      <c r="M57" s="224">
        <v>27</v>
      </c>
      <c r="N57" s="224">
        <v>1</v>
      </c>
      <c r="O57" s="224">
        <v>36</v>
      </c>
      <c r="P57" s="224">
        <v>3</v>
      </c>
      <c r="Q57" s="224">
        <v>85</v>
      </c>
      <c r="R57" s="224">
        <v>302</v>
      </c>
      <c r="S57" s="224">
        <v>107</v>
      </c>
      <c r="T57" s="224">
        <v>59</v>
      </c>
      <c r="U57" s="224">
        <v>48</v>
      </c>
      <c r="V57" s="182"/>
    </row>
    <row r="58" spans="1:22" s="186" customFormat="1" ht="6" customHeight="1" x14ac:dyDescent="0.25">
      <c r="A58" s="184"/>
      <c r="B58" s="183"/>
      <c r="U58" s="208"/>
      <c r="V58" s="182"/>
    </row>
    <row r="59" spans="1:22" s="186" customFormat="1" ht="13.5" customHeight="1" x14ac:dyDescent="0.25">
      <c r="A59" s="184" t="s">
        <v>263</v>
      </c>
      <c r="B59" s="183" t="s">
        <v>372</v>
      </c>
      <c r="C59" s="186">
        <v>223</v>
      </c>
      <c r="D59" s="225" t="s">
        <v>367</v>
      </c>
      <c r="E59" s="224">
        <v>324</v>
      </c>
      <c r="F59" s="224">
        <v>7</v>
      </c>
      <c r="G59" s="224">
        <v>23</v>
      </c>
      <c r="H59" s="224">
        <v>103</v>
      </c>
      <c r="I59" s="224">
        <v>196</v>
      </c>
      <c r="J59" s="224">
        <v>44</v>
      </c>
      <c r="K59" s="224">
        <v>38</v>
      </c>
      <c r="L59" s="224">
        <v>4</v>
      </c>
      <c r="M59" s="224">
        <v>8</v>
      </c>
      <c r="N59" s="224">
        <v>2</v>
      </c>
      <c r="O59" s="224">
        <v>12</v>
      </c>
      <c r="P59" s="224">
        <v>4</v>
      </c>
      <c r="Q59" s="224">
        <v>49</v>
      </c>
      <c r="R59" s="224">
        <v>158</v>
      </c>
      <c r="S59" s="224">
        <v>84</v>
      </c>
      <c r="T59" s="224">
        <v>14</v>
      </c>
      <c r="U59" s="224">
        <v>26</v>
      </c>
      <c r="V59" s="182"/>
    </row>
    <row r="60" spans="1:22" s="186" customFormat="1" ht="13.5" customHeight="1" x14ac:dyDescent="0.25">
      <c r="A60" s="184"/>
      <c r="B60" s="183" t="s">
        <v>373</v>
      </c>
      <c r="C60" s="186">
        <v>114</v>
      </c>
      <c r="D60" s="225" t="s">
        <v>367</v>
      </c>
      <c r="E60" s="224">
        <v>77</v>
      </c>
      <c r="F60" s="225" t="s">
        <v>367</v>
      </c>
      <c r="G60" s="224">
        <v>4</v>
      </c>
      <c r="H60" s="224">
        <v>8</v>
      </c>
      <c r="I60" s="224">
        <v>104</v>
      </c>
      <c r="J60" s="224">
        <v>8</v>
      </c>
      <c r="K60" s="224">
        <v>19</v>
      </c>
      <c r="L60" s="224">
        <v>1</v>
      </c>
      <c r="M60" s="224">
        <v>5</v>
      </c>
      <c r="N60" s="224">
        <v>2</v>
      </c>
      <c r="O60" s="224">
        <v>2</v>
      </c>
      <c r="P60" s="224">
        <v>2</v>
      </c>
      <c r="Q60" s="224">
        <v>22</v>
      </c>
      <c r="R60" s="224">
        <v>94</v>
      </c>
      <c r="S60" s="224">
        <v>55</v>
      </c>
      <c r="T60" s="224">
        <v>11</v>
      </c>
      <c r="U60" s="224">
        <v>10</v>
      </c>
      <c r="V60" s="182"/>
    </row>
    <row r="61" spans="1:22" s="186" customFormat="1" ht="6.5" customHeight="1" x14ac:dyDescent="0.25">
      <c r="A61" s="184"/>
      <c r="B61" s="183"/>
      <c r="D61" s="205"/>
      <c r="U61" s="208"/>
      <c r="V61" s="182"/>
    </row>
    <row r="62" spans="1:22" s="186" customFormat="1" ht="13.5" customHeight="1" x14ac:dyDescent="0.25">
      <c r="A62" s="184" t="s">
        <v>399</v>
      </c>
      <c r="B62" s="183" t="s">
        <v>372</v>
      </c>
      <c r="C62" s="186">
        <v>66</v>
      </c>
      <c r="D62" s="225" t="s">
        <v>367</v>
      </c>
      <c r="E62" s="224">
        <v>384</v>
      </c>
      <c r="F62" s="224">
        <v>1</v>
      </c>
      <c r="G62" s="224">
        <v>21</v>
      </c>
      <c r="H62" s="224">
        <v>234</v>
      </c>
      <c r="I62" s="224">
        <v>305</v>
      </c>
      <c r="J62" s="224">
        <v>181</v>
      </c>
      <c r="K62" s="224">
        <v>63</v>
      </c>
      <c r="L62" s="224">
        <v>6</v>
      </c>
      <c r="M62" s="224">
        <v>16</v>
      </c>
      <c r="N62" s="225" t="s">
        <v>367</v>
      </c>
      <c r="O62" s="186">
        <v>20</v>
      </c>
      <c r="P62" s="225" t="s">
        <v>367</v>
      </c>
      <c r="Q62" s="224">
        <v>34</v>
      </c>
      <c r="R62" s="224">
        <v>207</v>
      </c>
      <c r="S62" s="224">
        <v>359</v>
      </c>
      <c r="T62" s="224">
        <v>22</v>
      </c>
      <c r="U62" s="224">
        <v>13</v>
      </c>
      <c r="V62" s="182"/>
    </row>
    <row r="63" spans="1:22" s="186" customFormat="1" ht="13.5" customHeight="1" x14ac:dyDescent="0.25">
      <c r="A63" s="184"/>
      <c r="B63" s="183" t="s">
        <v>373</v>
      </c>
      <c r="C63" s="186">
        <v>18</v>
      </c>
      <c r="D63" s="225" t="s">
        <v>367</v>
      </c>
      <c r="E63" s="224">
        <v>229</v>
      </c>
      <c r="F63" s="225" t="s">
        <v>367</v>
      </c>
      <c r="G63" s="224">
        <v>2</v>
      </c>
      <c r="H63" s="224">
        <v>14</v>
      </c>
      <c r="I63" s="224">
        <v>135</v>
      </c>
      <c r="J63" s="224">
        <v>13</v>
      </c>
      <c r="K63" s="224">
        <v>28</v>
      </c>
      <c r="L63" s="224">
        <v>2</v>
      </c>
      <c r="M63" s="224">
        <v>13</v>
      </c>
      <c r="N63" s="225" t="s">
        <v>367</v>
      </c>
      <c r="O63" s="186">
        <v>7</v>
      </c>
      <c r="P63" s="225" t="s">
        <v>367</v>
      </c>
      <c r="Q63" s="224">
        <v>17</v>
      </c>
      <c r="R63" s="224">
        <v>141</v>
      </c>
      <c r="S63" s="224">
        <v>234</v>
      </c>
      <c r="T63" s="224">
        <v>21</v>
      </c>
      <c r="U63" s="224">
        <v>11</v>
      </c>
      <c r="V63" s="182"/>
    </row>
    <row r="64" spans="1:22" s="186" customFormat="1" ht="7.75" customHeight="1" x14ac:dyDescent="0.25">
      <c r="A64" s="184"/>
      <c r="B64" s="190"/>
      <c r="U64" s="208"/>
      <c r="V64" s="182"/>
    </row>
    <row r="65" spans="1:22" s="186" customFormat="1" ht="13.5" customHeight="1" x14ac:dyDescent="0.25">
      <c r="A65" s="191" t="s">
        <v>346</v>
      </c>
      <c r="B65" s="183" t="s">
        <v>372</v>
      </c>
      <c r="C65" s="224">
        <v>172</v>
      </c>
      <c r="D65" s="224">
        <v>42</v>
      </c>
      <c r="E65" s="224">
        <v>4298</v>
      </c>
      <c r="F65" s="224">
        <v>53</v>
      </c>
      <c r="G65" s="224">
        <v>78</v>
      </c>
      <c r="H65" s="224">
        <v>1218</v>
      </c>
      <c r="I65" s="224">
        <v>2168</v>
      </c>
      <c r="J65" s="224">
        <v>304</v>
      </c>
      <c r="K65" s="224">
        <v>326</v>
      </c>
      <c r="L65" s="224">
        <v>71</v>
      </c>
      <c r="M65" s="224">
        <v>122</v>
      </c>
      <c r="N65" s="224">
        <v>7</v>
      </c>
      <c r="O65" s="224">
        <v>158</v>
      </c>
      <c r="P65" s="224">
        <v>24</v>
      </c>
      <c r="Q65" s="224">
        <v>170</v>
      </c>
      <c r="R65" s="224">
        <v>905</v>
      </c>
      <c r="S65" s="224">
        <v>523</v>
      </c>
      <c r="T65" s="224">
        <v>107</v>
      </c>
      <c r="U65" s="224">
        <v>154</v>
      </c>
      <c r="V65" s="182"/>
    </row>
    <row r="66" spans="1:22" s="186" customFormat="1" ht="13.5" customHeight="1" x14ac:dyDescent="0.25">
      <c r="A66" s="184"/>
      <c r="B66" s="183" t="s">
        <v>373</v>
      </c>
      <c r="C66" s="224">
        <v>35</v>
      </c>
      <c r="D66" s="224">
        <v>3</v>
      </c>
      <c r="E66" s="224">
        <v>1778</v>
      </c>
      <c r="F66" s="224">
        <v>4</v>
      </c>
      <c r="G66" s="224">
        <v>14</v>
      </c>
      <c r="H66" s="224">
        <v>82</v>
      </c>
      <c r="I66" s="224">
        <v>1140</v>
      </c>
      <c r="J66" s="224">
        <v>44</v>
      </c>
      <c r="K66" s="224">
        <v>166</v>
      </c>
      <c r="L66" s="224">
        <v>27</v>
      </c>
      <c r="M66" s="224">
        <v>80</v>
      </c>
      <c r="N66" s="224">
        <v>3</v>
      </c>
      <c r="O66" s="224">
        <v>71</v>
      </c>
      <c r="P66" s="224">
        <v>6</v>
      </c>
      <c r="Q66" s="224">
        <v>83</v>
      </c>
      <c r="R66" s="224">
        <v>600</v>
      </c>
      <c r="S66" s="224">
        <v>361</v>
      </c>
      <c r="T66" s="224">
        <v>77</v>
      </c>
      <c r="U66" s="224">
        <v>91</v>
      </c>
      <c r="V66" s="182"/>
    </row>
    <row r="67" spans="1:22" s="186" customFormat="1" ht="6" customHeight="1" x14ac:dyDescent="0.25">
      <c r="A67" s="184"/>
      <c r="B67" s="183"/>
      <c r="U67" s="208"/>
      <c r="V67" s="182"/>
    </row>
    <row r="68" spans="1:22" s="186" customFormat="1" ht="13.5" customHeight="1" x14ac:dyDescent="0.25">
      <c r="A68" s="191" t="s">
        <v>347</v>
      </c>
      <c r="B68" s="183" t="s">
        <v>372</v>
      </c>
      <c r="C68" s="224">
        <v>134</v>
      </c>
      <c r="D68" s="225" t="s">
        <v>367</v>
      </c>
      <c r="E68" s="224">
        <v>3615</v>
      </c>
      <c r="F68" s="224">
        <v>32</v>
      </c>
      <c r="G68" s="224">
        <v>107</v>
      </c>
      <c r="H68" s="224">
        <v>745</v>
      </c>
      <c r="I68" s="224">
        <v>1702</v>
      </c>
      <c r="J68" s="224">
        <v>318</v>
      </c>
      <c r="K68" s="224">
        <v>248</v>
      </c>
      <c r="L68" s="224">
        <v>41</v>
      </c>
      <c r="M68" s="224">
        <v>133</v>
      </c>
      <c r="N68" s="224">
        <v>8</v>
      </c>
      <c r="O68" s="224">
        <v>114</v>
      </c>
      <c r="P68" s="224">
        <v>36</v>
      </c>
      <c r="Q68" s="224">
        <v>165</v>
      </c>
      <c r="R68" s="224">
        <v>662</v>
      </c>
      <c r="S68" s="224">
        <v>366</v>
      </c>
      <c r="T68" s="224">
        <v>84</v>
      </c>
      <c r="U68" s="224">
        <v>140</v>
      </c>
      <c r="V68" s="182"/>
    </row>
    <row r="69" spans="1:22" s="186" customFormat="1" ht="13.5" customHeight="1" x14ac:dyDescent="0.25">
      <c r="A69" s="184"/>
      <c r="B69" s="183" t="s">
        <v>373</v>
      </c>
      <c r="C69" s="187">
        <v>30</v>
      </c>
      <c r="D69" s="225" t="s">
        <v>367</v>
      </c>
      <c r="E69" s="224">
        <v>1425</v>
      </c>
      <c r="F69" s="224">
        <v>1</v>
      </c>
      <c r="G69" s="224">
        <v>14</v>
      </c>
      <c r="H69" s="224">
        <v>51</v>
      </c>
      <c r="I69" s="224">
        <v>795</v>
      </c>
      <c r="J69" s="224">
        <v>35</v>
      </c>
      <c r="K69" s="224">
        <v>134</v>
      </c>
      <c r="L69" s="224">
        <v>13</v>
      </c>
      <c r="M69" s="224">
        <v>89</v>
      </c>
      <c r="N69" s="224">
        <v>3</v>
      </c>
      <c r="O69" s="224">
        <v>61</v>
      </c>
      <c r="P69" s="224">
        <v>13</v>
      </c>
      <c r="Q69" s="224">
        <v>86</v>
      </c>
      <c r="R69" s="224">
        <v>444</v>
      </c>
      <c r="S69" s="224">
        <v>257</v>
      </c>
      <c r="T69" s="224">
        <v>63</v>
      </c>
      <c r="U69" s="224">
        <v>63</v>
      </c>
      <c r="V69" s="182"/>
    </row>
    <row r="70" spans="1:22" s="186" customFormat="1" ht="6.5" customHeight="1" x14ac:dyDescent="0.25">
      <c r="A70" s="184"/>
      <c r="B70" s="183"/>
      <c r="U70" s="208"/>
      <c r="V70" s="182"/>
    </row>
    <row r="71" spans="1:22" s="186" customFormat="1" ht="13.5" customHeight="1" x14ac:dyDescent="0.25">
      <c r="A71" s="184" t="s">
        <v>400</v>
      </c>
      <c r="B71" s="183" t="s">
        <v>372</v>
      </c>
      <c r="C71" s="224">
        <v>34</v>
      </c>
      <c r="D71" s="224">
        <v>155</v>
      </c>
      <c r="E71" s="224">
        <v>4193</v>
      </c>
      <c r="F71" s="224">
        <v>222</v>
      </c>
      <c r="G71" s="224">
        <v>16</v>
      </c>
      <c r="H71" s="224">
        <v>523</v>
      </c>
      <c r="I71" s="224">
        <v>1600</v>
      </c>
      <c r="J71" s="224">
        <v>486</v>
      </c>
      <c r="K71" s="224">
        <v>409</v>
      </c>
      <c r="L71" s="224">
        <v>93</v>
      </c>
      <c r="M71" s="224">
        <v>99</v>
      </c>
      <c r="N71" s="224">
        <v>18</v>
      </c>
      <c r="O71" s="224">
        <v>179</v>
      </c>
      <c r="P71" s="224">
        <v>27</v>
      </c>
      <c r="Q71" s="224">
        <v>206</v>
      </c>
      <c r="R71" s="224">
        <v>679</v>
      </c>
      <c r="S71" s="224">
        <v>427</v>
      </c>
      <c r="T71" s="224">
        <v>114</v>
      </c>
      <c r="U71" s="224">
        <v>135</v>
      </c>
      <c r="V71" s="182"/>
    </row>
    <row r="72" spans="1:22" s="186" customFormat="1" ht="12" customHeight="1" x14ac:dyDescent="0.25">
      <c r="A72" s="184"/>
      <c r="B72" s="183" t="s">
        <v>373</v>
      </c>
      <c r="C72" s="224">
        <v>8</v>
      </c>
      <c r="D72" s="224">
        <v>11</v>
      </c>
      <c r="E72" s="224">
        <v>1494</v>
      </c>
      <c r="F72" s="224">
        <v>29</v>
      </c>
      <c r="G72" s="224">
        <v>3</v>
      </c>
      <c r="H72" s="224">
        <v>22</v>
      </c>
      <c r="I72" s="224">
        <v>815</v>
      </c>
      <c r="J72" s="224">
        <v>47</v>
      </c>
      <c r="K72" s="224">
        <v>186</v>
      </c>
      <c r="L72" s="224">
        <v>29</v>
      </c>
      <c r="M72" s="224">
        <v>69</v>
      </c>
      <c r="N72" s="224">
        <v>4</v>
      </c>
      <c r="O72" s="224">
        <v>63</v>
      </c>
      <c r="P72" s="224">
        <v>21</v>
      </c>
      <c r="Q72" s="224">
        <v>101</v>
      </c>
      <c r="R72" s="224">
        <v>496</v>
      </c>
      <c r="S72" s="224">
        <v>302</v>
      </c>
      <c r="T72" s="224">
        <v>86</v>
      </c>
      <c r="U72" s="224">
        <v>97</v>
      </c>
      <c r="V72" s="182"/>
    </row>
    <row r="73" spans="1:22" s="186" customFormat="1" ht="7" customHeight="1" x14ac:dyDescent="0.25">
      <c r="A73" s="184"/>
      <c r="B73" s="183"/>
      <c r="U73" s="208"/>
      <c r="V73" s="182"/>
    </row>
    <row r="74" spans="1:22" s="186" customFormat="1" ht="13.5" customHeight="1" x14ac:dyDescent="0.25">
      <c r="A74" s="184" t="s">
        <v>348</v>
      </c>
      <c r="B74" s="183" t="s">
        <v>372</v>
      </c>
      <c r="C74" s="224">
        <v>119</v>
      </c>
      <c r="D74" s="224">
        <v>218</v>
      </c>
      <c r="E74" s="224">
        <v>1566</v>
      </c>
      <c r="F74" s="224">
        <v>28</v>
      </c>
      <c r="G74" s="224">
        <v>113</v>
      </c>
      <c r="H74" s="224">
        <v>640</v>
      </c>
      <c r="I74" s="224">
        <v>1376</v>
      </c>
      <c r="J74" s="224">
        <v>685</v>
      </c>
      <c r="K74" s="224">
        <v>303</v>
      </c>
      <c r="L74" s="224">
        <v>62</v>
      </c>
      <c r="M74" s="224">
        <v>112</v>
      </c>
      <c r="N74" s="224">
        <v>8</v>
      </c>
      <c r="O74" s="224">
        <v>156</v>
      </c>
      <c r="P74" s="224">
        <v>17</v>
      </c>
      <c r="Q74" s="224">
        <v>150</v>
      </c>
      <c r="R74" s="224">
        <v>660</v>
      </c>
      <c r="S74" s="224">
        <v>253</v>
      </c>
      <c r="T74" s="224">
        <v>138</v>
      </c>
      <c r="U74" s="224">
        <v>153</v>
      </c>
      <c r="V74" s="182"/>
    </row>
    <row r="75" spans="1:22" s="186" customFormat="1" ht="13.5" customHeight="1" x14ac:dyDescent="0.25">
      <c r="A75" s="184"/>
      <c r="B75" s="183" t="s">
        <v>373</v>
      </c>
      <c r="C75" s="224">
        <v>21</v>
      </c>
      <c r="D75" s="224">
        <v>11</v>
      </c>
      <c r="E75" s="224">
        <v>342</v>
      </c>
      <c r="F75" s="224">
        <v>1</v>
      </c>
      <c r="G75" s="224">
        <v>21</v>
      </c>
      <c r="H75" s="224">
        <v>44</v>
      </c>
      <c r="I75" s="224">
        <v>672</v>
      </c>
      <c r="J75" s="224">
        <v>76</v>
      </c>
      <c r="K75" s="224">
        <v>159</v>
      </c>
      <c r="L75" s="224">
        <v>36</v>
      </c>
      <c r="M75" s="224">
        <v>84</v>
      </c>
      <c r="N75" s="224">
        <v>3</v>
      </c>
      <c r="O75" s="224">
        <v>95</v>
      </c>
      <c r="P75" s="224">
        <v>13</v>
      </c>
      <c r="Q75" s="224">
        <v>67</v>
      </c>
      <c r="R75" s="224">
        <v>430</v>
      </c>
      <c r="S75" s="224">
        <v>188</v>
      </c>
      <c r="T75" s="224">
        <v>99</v>
      </c>
      <c r="U75" s="224">
        <v>82</v>
      </c>
      <c r="V75" s="182"/>
    </row>
    <row r="76" spans="1:22" s="186" customFormat="1" ht="6.5" customHeight="1" x14ac:dyDescent="0.25">
      <c r="A76" s="184"/>
      <c r="B76" s="183"/>
      <c r="U76" s="208"/>
      <c r="V76" s="182"/>
    </row>
    <row r="77" spans="1:22" s="186" customFormat="1" ht="13.5" customHeight="1" x14ac:dyDescent="0.25">
      <c r="A77" s="184" t="s">
        <v>268</v>
      </c>
      <c r="B77" s="183" t="s">
        <v>372</v>
      </c>
      <c r="C77" s="224">
        <v>41</v>
      </c>
      <c r="D77" s="224">
        <v>2009</v>
      </c>
      <c r="E77" s="224">
        <v>3481</v>
      </c>
      <c r="F77" s="224">
        <v>1050</v>
      </c>
      <c r="G77" s="224">
        <v>680</v>
      </c>
      <c r="H77" s="224">
        <v>1959</v>
      </c>
      <c r="I77" s="224">
        <v>6788</v>
      </c>
      <c r="J77" s="224">
        <v>1991</v>
      </c>
      <c r="K77" s="224">
        <v>1453</v>
      </c>
      <c r="L77" s="224">
        <v>2241</v>
      </c>
      <c r="M77" s="224">
        <v>936</v>
      </c>
      <c r="N77" s="224">
        <v>99</v>
      </c>
      <c r="O77" s="224">
        <v>1097</v>
      </c>
      <c r="P77" s="224">
        <v>1737</v>
      </c>
      <c r="Q77" s="224">
        <v>3961</v>
      </c>
      <c r="R77" s="224">
        <v>3439</v>
      </c>
      <c r="S77" s="224">
        <v>4633</v>
      </c>
      <c r="T77" s="224">
        <v>610</v>
      </c>
      <c r="U77" s="224">
        <v>793</v>
      </c>
      <c r="V77" s="182"/>
    </row>
    <row r="78" spans="1:22" s="186" customFormat="1" ht="13.5" customHeight="1" x14ac:dyDescent="0.25">
      <c r="A78" s="184"/>
      <c r="B78" s="183" t="s">
        <v>373</v>
      </c>
      <c r="C78" s="224">
        <v>10</v>
      </c>
      <c r="D78" s="224">
        <v>143</v>
      </c>
      <c r="E78" s="224">
        <v>1209</v>
      </c>
      <c r="F78" s="224">
        <v>153</v>
      </c>
      <c r="G78" s="224">
        <v>117</v>
      </c>
      <c r="H78" s="224">
        <v>201</v>
      </c>
      <c r="I78" s="224">
        <v>3632</v>
      </c>
      <c r="J78" s="224">
        <v>253</v>
      </c>
      <c r="K78" s="224">
        <v>793</v>
      </c>
      <c r="L78" s="224">
        <v>798</v>
      </c>
      <c r="M78" s="224">
        <v>618</v>
      </c>
      <c r="N78" s="224">
        <v>48</v>
      </c>
      <c r="O78" s="224">
        <v>493</v>
      </c>
      <c r="P78" s="224">
        <v>698</v>
      </c>
      <c r="Q78" s="224">
        <v>1742</v>
      </c>
      <c r="R78" s="224">
        <v>2449</v>
      </c>
      <c r="S78" s="224">
        <v>3244</v>
      </c>
      <c r="T78" s="224">
        <v>330</v>
      </c>
      <c r="U78" s="224">
        <v>490</v>
      </c>
      <c r="V78" s="182"/>
    </row>
    <row r="79" spans="1:22" s="186" customFormat="1" ht="6" customHeight="1" x14ac:dyDescent="0.25">
      <c r="A79" s="184"/>
      <c r="B79" s="183"/>
      <c r="U79" s="208"/>
      <c r="V79" s="182"/>
    </row>
    <row r="80" spans="1:22" s="186" customFormat="1" ht="13.5" customHeight="1" x14ac:dyDescent="0.25">
      <c r="A80" s="184" t="s">
        <v>349</v>
      </c>
      <c r="B80" s="183" t="s">
        <v>372</v>
      </c>
      <c r="C80" s="224">
        <v>264</v>
      </c>
      <c r="D80" s="224">
        <v>584</v>
      </c>
      <c r="E80" s="224">
        <v>2832</v>
      </c>
      <c r="F80" s="224">
        <v>73</v>
      </c>
      <c r="G80" s="224">
        <v>110</v>
      </c>
      <c r="H80" s="224">
        <v>622</v>
      </c>
      <c r="I80" s="224">
        <v>2966</v>
      </c>
      <c r="J80" s="224">
        <v>781</v>
      </c>
      <c r="K80" s="224">
        <v>472</v>
      </c>
      <c r="L80" s="224">
        <v>272</v>
      </c>
      <c r="M80" s="224">
        <v>140</v>
      </c>
      <c r="N80" s="224">
        <v>8</v>
      </c>
      <c r="O80" s="224">
        <v>203</v>
      </c>
      <c r="P80" s="224">
        <v>147</v>
      </c>
      <c r="Q80" s="224">
        <v>218</v>
      </c>
      <c r="R80" s="224">
        <v>857</v>
      </c>
      <c r="S80" s="224">
        <v>484</v>
      </c>
      <c r="T80" s="224">
        <v>171</v>
      </c>
      <c r="U80" s="224">
        <v>205</v>
      </c>
      <c r="V80" s="182"/>
    </row>
    <row r="81" spans="1:22" s="186" customFormat="1" ht="13.5" customHeight="1" x14ac:dyDescent="0.25">
      <c r="A81" s="184"/>
      <c r="B81" s="183" t="s">
        <v>373</v>
      </c>
      <c r="C81" s="224">
        <v>35</v>
      </c>
      <c r="D81" s="224">
        <v>29</v>
      </c>
      <c r="E81" s="224">
        <v>813</v>
      </c>
      <c r="F81" s="224">
        <v>11</v>
      </c>
      <c r="G81" s="224">
        <v>9</v>
      </c>
      <c r="H81" s="224">
        <v>45</v>
      </c>
      <c r="I81" s="224">
        <v>1405</v>
      </c>
      <c r="J81" s="224">
        <v>116</v>
      </c>
      <c r="K81" s="224">
        <v>298</v>
      </c>
      <c r="L81" s="224">
        <v>104</v>
      </c>
      <c r="M81" s="224">
        <v>96</v>
      </c>
      <c r="N81" s="224">
        <v>4</v>
      </c>
      <c r="O81" s="224">
        <v>95</v>
      </c>
      <c r="P81" s="224">
        <v>39</v>
      </c>
      <c r="Q81" s="224">
        <v>117</v>
      </c>
      <c r="R81" s="224">
        <v>601</v>
      </c>
      <c r="S81" s="224">
        <v>336</v>
      </c>
      <c r="T81" s="224">
        <v>119</v>
      </c>
      <c r="U81" s="224">
        <v>124</v>
      </c>
      <c r="V81" s="182"/>
    </row>
    <row r="82" spans="1:22" s="186" customFormat="1" ht="6" customHeight="1" x14ac:dyDescent="0.25">
      <c r="A82" s="184"/>
      <c r="B82" s="183"/>
      <c r="U82" s="208"/>
      <c r="V82" s="182"/>
    </row>
    <row r="83" spans="1:22" s="186" customFormat="1" ht="13.5" customHeight="1" x14ac:dyDescent="0.25">
      <c r="A83" s="191" t="s">
        <v>264</v>
      </c>
      <c r="B83" s="183" t="s">
        <v>372</v>
      </c>
      <c r="C83" s="187">
        <v>157</v>
      </c>
      <c r="D83" s="225" t="s">
        <v>367</v>
      </c>
      <c r="E83" s="224">
        <v>1674</v>
      </c>
      <c r="F83" s="224">
        <v>28</v>
      </c>
      <c r="G83" s="224">
        <v>72</v>
      </c>
      <c r="H83" s="224">
        <v>200</v>
      </c>
      <c r="I83" s="224">
        <v>910</v>
      </c>
      <c r="J83" s="224">
        <v>203</v>
      </c>
      <c r="K83" s="224">
        <v>184</v>
      </c>
      <c r="L83" s="224">
        <v>65</v>
      </c>
      <c r="M83" s="224">
        <v>52</v>
      </c>
      <c r="N83" s="225" t="s">
        <v>367</v>
      </c>
      <c r="O83" s="224">
        <v>105</v>
      </c>
      <c r="P83" s="224">
        <v>11</v>
      </c>
      <c r="Q83" s="224">
        <v>128</v>
      </c>
      <c r="R83" s="224">
        <v>405</v>
      </c>
      <c r="S83" s="224">
        <v>205</v>
      </c>
      <c r="T83" s="224">
        <v>70</v>
      </c>
      <c r="U83" s="224">
        <v>108</v>
      </c>
      <c r="V83" s="182"/>
    </row>
    <row r="84" spans="1:22" s="186" customFormat="1" ht="13.5" customHeight="1" x14ac:dyDescent="0.25">
      <c r="A84" s="184"/>
      <c r="B84" s="183" t="s">
        <v>373</v>
      </c>
      <c r="C84" s="187">
        <v>24</v>
      </c>
      <c r="D84" s="225" t="s">
        <v>367</v>
      </c>
      <c r="E84" s="224">
        <v>521</v>
      </c>
      <c r="F84" s="224">
        <v>1</v>
      </c>
      <c r="G84" s="224">
        <v>11</v>
      </c>
      <c r="H84" s="224">
        <v>11</v>
      </c>
      <c r="I84" s="224">
        <v>450</v>
      </c>
      <c r="J84" s="224">
        <v>16</v>
      </c>
      <c r="K84" s="224">
        <v>90</v>
      </c>
      <c r="L84" s="224">
        <v>5</v>
      </c>
      <c r="M84" s="224">
        <v>31</v>
      </c>
      <c r="N84" s="225" t="s">
        <v>367</v>
      </c>
      <c r="O84" s="224">
        <v>57</v>
      </c>
      <c r="P84" s="224">
        <v>5</v>
      </c>
      <c r="Q84" s="224">
        <v>59</v>
      </c>
      <c r="R84" s="224">
        <v>246</v>
      </c>
      <c r="S84" s="224">
        <v>134</v>
      </c>
      <c r="T84" s="224">
        <v>54</v>
      </c>
      <c r="U84" s="224">
        <v>44</v>
      </c>
      <c r="V84" s="182"/>
    </row>
    <row r="85" spans="1:22" s="186" customFormat="1" ht="7" customHeight="1" x14ac:dyDescent="0.25">
      <c r="A85" s="184"/>
      <c r="B85" s="183"/>
      <c r="U85" s="208"/>
      <c r="V85" s="182"/>
    </row>
    <row r="86" spans="1:22" s="186" customFormat="1" ht="13.5" customHeight="1" x14ac:dyDescent="0.25">
      <c r="A86" s="184" t="s">
        <v>265</v>
      </c>
      <c r="B86" s="183" t="s">
        <v>372</v>
      </c>
      <c r="C86" s="224">
        <v>340</v>
      </c>
      <c r="D86" s="224">
        <v>17</v>
      </c>
      <c r="E86" s="224">
        <v>281</v>
      </c>
      <c r="F86" s="224">
        <v>11</v>
      </c>
      <c r="G86" s="224">
        <v>27</v>
      </c>
      <c r="H86" s="224">
        <v>24</v>
      </c>
      <c r="I86" s="224">
        <v>201</v>
      </c>
      <c r="J86" s="224">
        <v>123</v>
      </c>
      <c r="K86" s="224">
        <v>57</v>
      </c>
      <c r="L86" s="224">
        <v>8</v>
      </c>
      <c r="M86" s="224">
        <v>20</v>
      </c>
      <c r="N86" s="225" t="s">
        <v>367</v>
      </c>
      <c r="O86" s="205">
        <v>17</v>
      </c>
      <c r="P86" s="225" t="s">
        <v>367</v>
      </c>
      <c r="Q86" s="224">
        <v>59</v>
      </c>
      <c r="R86" s="224">
        <v>174</v>
      </c>
      <c r="S86" s="224">
        <v>83</v>
      </c>
      <c r="T86" s="224">
        <v>30</v>
      </c>
      <c r="U86" s="224">
        <v>20</v>
      </c>
      <c r="V86" s="182"/>
    </row>
    <row r="87" spans="1:22" s="186" customFormat="1" ht="13.5" customHeight="1" x14ac:dyDescent="0.25">
      <c r="A87" s="184"/>
      <c r="B87" s="183" t="s">
        <v>373</v>
      </c>
      <c r="C87" s="224">
        <v>34</v>
      </c>
      <c r="D87" s="225" t="s">
        <v>367</v>
      </c>
      <c r="E87" s="224">
        <v>148</v>
      </c>
      <c r="F87" s="224">
        <v>1</v>
      </c>
      <c r="G87" s="224">
        <v>7</v>
      </c>
      <c r="H87" s="224">
        <v>2</v>
      </c>
      <c r="I87" s="224">
        <v>116</v>
      </c>
      <c r="J87" s="224">
        <v>12</v>
      </c>
      <c r="K87" s="224">
        <v>27</v>
      </c>
      <c r="L87" s="224">
        <v>3</v>
      </c>
      <c r="M87" s="224">
        <v>13</v>
      </c>
      <c r="N87" s="225" t="s">
        <v>367</v>
      </c>
      <c r="O87" s="205">
        <v>3</v>
      </c>
      <c r="P87" s="225" t="s">
        <v>367</v>
      </c>
      <c r="Q87" s="224">
        <v>28</v>
      </c>
      <c r="R87" s="224">
        <v>117</v>
      </c>
      <c r="S87" s="224">
        <v>59</v>
      </c>
      <c r="T87" s="224">
        <v>21</v>
      </c>
      <c r="U87" s="224">
        <v>8</v>
      </c>
      <c r="V87" s="182"/>
    </row>
    <row r="88" spans="1:22" s="186" customFormat="1" ht="7.5" customHeight="1" x14ac:dyDescent="0.25">
      <c r="A88" s="184"/>
      <c r="B88" s="183"/>
      <c r="U88" s="208"/>
      <c r="V88" s="182"/>
    </row>
    <row r="89" spans="1:22" s="186" customFormat="1" ht="13.5" customHeight="1" x14ac:dyDescent="0.25">
      <c r="A89" s="184" t="s">
        <v>266</v>
      </c>
      <c r="B89" s="183" t="s">
        <v>372</v>
      </c>
      <c r="C89" s="187">
        <v>28</v>
      </c>
      <c r="D89" s="225" t="s">
        <v>367</v>
      </c>
      <c r="E89" s="224">
        <v>32</v>
      </c>
      <c r="F89" s="224">
        <v>8</v>
      </c>
      <c r="G89" s="224">
        <v>19</v>
      </c>
      <c r="H89" s="224">
        <v>27</v>
      </c>
      <c r="I89" s="224">
        <v>79</v>
      </c>
      <c r="J89" s="224">
        <v>42</v>
      </c>
      <c r="K89" s="224">
        <v>25</v>
      </c>
      <c r="L89" s="224">
        <v>6</v>
      </c>
      <c r="M89" s="224">
        <v>9</v>
      </c>
      <c r="N89" s="225" t="s">
        <v>367</v>
      </c>
      <c r="O89" s="224">
        <v>10</v>
      </c>
      <c r="P89" s="224">
        <v>1</v>
      </c>
      <c r="Q89" s="224">
        <v>41</v>
      </c>
      <c r="R89" s="224">
        <v>110</v>
      </c>
      <c r="S89" s="224">
        <v>67</v>
      </c>
      <c r="T89" s="224">
        <v>15</v>
      </c>
      <c r="U89" s="224">
        <v>44</v>
      </c>
      <c r="V89" s="182"/>
    </row>
    <row r="90" spans="1:22" s="186" customFormat="1" ht="13.5" customHeight="1" x14ac:dyDescent="0.25">
      <c r="A90" s="184"/>
      <c r="B90" s="183" t="s">
        <v>373</v>
      </c>
      <c r="C90" s="187">
        <v>8</v>
      </c>
      <c r="D90" s="225" t="s">
        <v>367</v>
      </c>
      <c r="E90" s="224">
        <v>15</v>
      </c>
      <c r="F90" s="225" t="s">
        <v>367</v>
      </c>
      <c r="G90" s="224">
        <v>3</v>
      </c>
      <c r="H90" s="224">
        <v>2</v>
      </c>
      <c r="I90" s="224">
        <v>31</v>
      </c>
      <c r="J90" s="224">
        <v>3</v>
      </c>
      <c r="K90" s="224">
        <v>9</v>
      </c>
      <c r="L90" s="224">
        <v>2</v>
      </c>
      <c r="M90" s="224">
        <v>2</v>
      </c>
      <c r="N90" s="225" t="s">
        <v>367</v>
      </c>
      <c r="O90" s="224">
        <v>2</v>
      </c>
      <c r="P90" s="224">
        <v>1</v>
      </c>
      <c r="Q90" s="224">
        <v>13</v>
      </c>
      <c r="R90" s="224">
        <v>45</v>
      </c>
      <c r="S90" s="224">
        <v>30</v>
      </c>
      <c r="T90" s="224">
        <v>5</v>
      </c>
      <c r="U90" s="224">
        <v>4</v>
      </c>
      <c r="V90" s="182"/>
    </row>
    <row r="91" spans="1:22" s="186" customFormat="1" ht="4" customHeight="1" x14ac:dyDescent="0.25">
      <c r="A91" s="184"/>
      <c r="B91" s="183"/>
      <c r="U91" s="208"/>
      <c r="V91" s="182"/>
    </row>
    <row r="92" spans="1:22" s="186" customFormat="1" ht="13.5" customHeight="1" x14ac:dyDescent="0.25">
      <c r="A92" s="191" t="s">
        <v>267</v>
      </c>
      <c r="B92" s="183" t="s">
        <v>372</v>
      </c>
      <c r="C92" s="224">
        <v>35</v>
      </c>
      <c r="D92" s="225" t="s">
        <v>367</v>
      </c>
      <c r="E92" s="224">
        <v>48</v>
      </c>
      <c r="F92" s="224">
        <v>7</v>
      </c>
      <c r="G92" s="224">
        <v>8</v>
      </c>
      <c r="H92" s="224">
        <v>50</v>
      </c>
      <c r="I92" s="224">
        <v>71</v>
      </c>
      <c r="J92" s="224">
        <v>18</v>
      </c>
      <c r="K92" s="224">
        <v>23</v>
      </c>
      <c r="L92" s="225" t="s">
        <v>367</v>
      </c>
      <c r="M92" s="187">
        <v>7</v>
      </c>
      <c r="N92" s="225" t="s">
        <v>367</v>
      </c>
      <c r="O92" s="225" t="s">
        <v>367</v>
      </c>
      <c r="P92" s="225" t="s">
        <v>367</v>
      </c>
      <c r="Q92" s="224">
        <v>23</v>
      </c>
      <c r="R92" s="224">
        <v>90</v>
      </c>
      <c r="S92" s="224">
        <v>37</v>
      </c>
      <c r="T92" s="224">
        <v>12</v>
      </c>
      <c r="U92" s="224">
        <v>8</v>
      </c>
      <c r="V92" s="182"/>
    </row>
    <row r="93" spans="1:22" s="186" customFormat="1" ht="13.5" customHeight="1" x14ac:dyDescent="0.25">
      <c r="A93" s="184"/>
      <c r="B93" s="183" t="s">
        <v>373</v>
      </c>
      <c r="C93" s="187">
        <v>9</v>
      </c>
      <c r="D93" s="225" t="s">
        <v>367</v>
      </c>
      <c r="E93" s="224">
        <v>25</v>
      </c>
      <c r="F93" s="225" t="s">
        <v>367</v>
      </c>
      <c r="G93" s="224">
        <v>1</v>
      </c>
      <c r="H93" s="224">
        <v>2</v>
      </c>
      <c r="I93" s="224">
        <v>40</v>
      </c>
      <c r="J93" s="224">
        <v>1</v>
      </c>
      <c r="K93" s="224">
        <v>10</v>
      </c>
      <c r="L93" s="225" t="s">
        <v>367</v>
      </c>
      <c r="M93" s="187">
        <v>3</v>
      </c>
      <c r="N93" s="225" t="s">
        <v>367</v>
      </c>
      <c r="O93" s="225" t="s">
        <v>367</v>
      </c>
      <c r="P93" s="225" t="s">
        <v>367</v>
      </c>
      <c r="Q93" s="224">
        <v>4</v>
      </c>
      <c r="R93" s="224">
        <v>47</v>
      </c>
      <c r="S93" s="224">
        <v>19</v>
      </c>
      <c r="T93" s="224">
        <v>8</v>
      </c>
      <c r="U93" s="224">
        <v>3</v>
      </c>
      <c r="V93" s="182"/>
    </row>
    <row r="94" spans="1:22" s="186" customFormat="1" ht="10" customHeight="1" x14ac:dyDescent="0.25">
      <c r="A94" s="184"/>
      <c r="B94" s="218"/>
      <c r="U94" s="208"/>
      <c r="V94" s="182"/>
    </row>
    <row r="95" spans="1:22" s="186" customFormat="1" ht="13.5" customHeight="1" x14ac:dyDescent="0.25">
      <c r="A95" s="184"/>
      <c r="B95" s="216"/>
      <c r="U95" s="211" t="s">
        <v>138</v>
      </c>
      <c r="V95" s="182"/>
    </row>
    <row r="96" spans="1:22" s="186" customFormat="1" ht="13.5" customHeight="1" x14ac:dyDescent="0.25">
      <c r="A96" s="184"/>
      <c r="B96" s="217"/>
      <c r="U96" s="212" t="s">
        <v>139</v>
      </c>
      <c r="V96" s="182"/>
    </row>
    <row r="97" spans="1:22" ht="18" customHeight="1" x14ac:dyDescent="0.25">
      <c r="A97" s="242" t="s">
        <v>368</v>
      </c>
      <c r="B97" s="244" t="s">
        <v>369</v>
      </c>
      <c r="C97" s="246" t="s">
        <v>370</v>
      </c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7"/>
      <c r="V97" s="182"/>
    </row>
    <row r="98" spans="1:22" ht="15" customHeight="1" x14ac:dyDescent="0.25">
      <c r="A98" s="243"/>
      <c r="B98" s="245"/>
      <c r="C98" s="201" t="s">
        <v>4</v>
      </c>
      <c r="D98" s="201" t="s">
        <v>7</v>
      </c>
      <c r="E98" s="201" t="s">
        <v>10</v>
      </c>
      <c r="F98" s="201" t="s">
        <v>13</v>
      </c>
      <c r="G98" s="201" t="s">
        <v>16</v>
      </c>
      <c r="H98" s="201" t="s">
        <v>19</v>
      </c>
      <c r="I98" s="201" t="s">
        <v>22</v>
      </c>
      <c r="J98" s="201" t="s">
        <v>25</v>
      </c>
      <c r="K98" s="201" t="s">
        <v>28</v>
      </c>
      <c r="L98" s="201" t="s">
        <v>31</v>
      </c>
      <c r="M98" s="201" t="s">
        <v>34</v>
      </c>
      <c r="N98" s="201" t="s">
        <v>37</v>
      </c>
      <c r="O98" s="201" t="s">
        <v>40</v>
      </c>
      <c r="P98" s="201" t="s">
        <v>43</v>
      </c>
      <c r="Q98" s="201" t="s">
        <v>46</v>
      </c>
      <c r="R98" s="201" t="s">
        <v>49</v>
      </c>
      <c r="S98" s="201" t="s">
        <v>52</v>
      </c>
      <c r="T98" s="201" t="s">
        <v>55</v>
      </c>
      <c r="U98" s="213" t="s">
        <v>58</v>
      </c>
      <c r="V98" s="182"/>
    </row>
    <row r="99" spans="1:22" ht="8.5" customHeight="1" x14ac:dyDescent="0.25">
      <c r="A99" s="202"/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182"/>
    </row>
    <row r="100" spans="1:22" s="186" customFormat="1" ht="13.5" customHeight="1" x14ac:dyDescent="0.25">
      <c r="A100" s="22" t="s">
        <v>377</v>
      </c>
      <c r="B100" s="183" t="s">
        <v>372</v>
      </c>
      <c r="C100" s="181">
        <f>SUM(C103,C106,C109,C112,C115,C118,C121,C124,C127,C130,C133,C136)</f>
        <v>2184</v>
      </c>
      <c r="D100" s="181">
        <f t="shared" ref="D100:U101" si="3">SUM(D103,D106,D109,D112,D115,D118,D121,D124,D127,D130,D133,D136)</f>
        <v>3268</v>
      </c>
      <c r="E100" s="181">
        <f t="shared" si="3"/>
        <v>24771</v>
      </c>
      <c r="F100" s="181">
        <f t="shared" si="3"/>
        <v>1208</v>
      </c>
      <c r="G100" s="181">
        <f t="shared" si="3"/>
        <v>1206</v>
      </c>
      <c r="H100" s="181">
        <f t="shared" si="3"/>
        <v>4140</v>
      </c>
      <c r="I100" s="181">
        <f t="shared" si="3"/>
        <v>12751</v>
      </c>
      <c r="J100" s="181">
        <f t="shared" si="3"/>
        <v>3933</v>
      </c>
      <c r="K100" s="181">
        <f t="shared" si="3"/>
        <v>3547</v>
      </c>
      <c r="L100" s="181">
        <f t="shared" si="3"/>
        <v>899</v>
      </c>
      <c r="M100" s="181">
        <f t="shared" si="3"/>
        <v>1028</v>
      </c>
      <c r="N100" s="181">
        <f t="shared" si="3"/>
        <v>177</v>
      </c>
      <c r="O100" s="181">
        <f t="shared" si="3"/>
        <v>1975</v>
      </c>
      <c r="P100" s="181">
        <f t="shared" si="3"/>
        <v>1294</v>
      </c>
      <c r="Q100" s="181">
        <f t="shared" si="3"/>
        <v>4343</v>
      </c>
      <c r="R100" s="181">
        <f t="shared" si="3"/>
        <v>7559</v>
      </c>
      <c r="S100" s="181">
        <f t="shared" si="3"/>
        <v>4957</v>
      </c>
      <c r="T100" s="181">
        <f t="shared" si="3"/>
        <v>992</v>
      </c>
      <c r="U100" s="207">
        <f t="shared" si="3"/>
        <v>1345</v>
      </c>
      <c r="V100" s="182"/>
    </row>
    <row r="101" spans="1:22" s="186" customFormat="1" ht="13.5" customHeight="1" x14ac:dyDescent="0.25">
      <c r="A101" s="22"/>
      <c r="B101" s="183" t="s">
        <v>373</v>
      </c>
      <c r="C101" s="181">
        <f>SUM(C104,C107,C110,C113,C116,C119,C122,C125,C128,C131,C134,C137)</f>
        <v>557</v>
      </c>
      <c r="D101" s="181">
        <f t="shared" si="3"/>
        <v>343</v>
      </c>
      <c r="E101" s="181">
        <f t="shared" si="3"/>
        <v>9797</v>
      </c>
      <c r="F101" s="181">
        <f t="shared" si="3"/>
        <v>178</v>
      </c>
      <c r="G101" s="181">
        <f t="shared" si="3"/>
        <v>206</v>
      </c>
      <c r="H101" s="181">
        <f t="shared" si="3"/>
        <v>317</v>
      </c>
      <c r="I101" s="181">
        <f t="shared" si="3"/>
        <v>6360</v>
      </c>
      <c r="J101" s="181">
        <f t="shared" si="3"/>
        <v>487</v>
      </c>
      <c r="K101" s="181">
        <f t="shared" si="3"/>
        <v>2110</v>
      </c>
      <c r="L101" s="181">
        <f t="shared" si="3"/>
        <v>290</v>
      </c>
      <c r="M101" s="181">
        <f t="shared" si="3"/>
        <v>652</v>
      </c>
      <c r="N101" s="181">
        <f t="shared" si="3"/>
        <v>69</v>
      </c>
      <c r="O101" s="181">
        <f t="shared" si="3"/>
        <v>939</v>
      </c>
      <c r="P101" s="181">
        <f t="shared" si="3"/>
        <v>498</v>
      </c>
      <c r="Q101" s="181">
        <f t="shared" si="3"/>
        <v>1874</v>
      </c>
      <c r="R101" s="181">
        <f t="shared" si="3"/>
        <v>5417</v>
      </c>
      <c r="S101" s="181">
        <f t="shared" si="3"/>
        <v>3470</v>
      </c>
      <c r="T101" s="181">
        <f t="shared" si="3"/>
        <v>717</v>
      </c>
      <c r="U101" s="207">
        <f t="shared" si="3"/>
        <v>688</v>
      </c>
      <c r="V101" s="182"/>
    </row>
    <row r="102" spans="1:22" s="186" customFormat="1" ht="4.5" customHeight="1" x14ac:dyDescent="0.25">
      <c r="A102" s="22"/>
      <c r="B102" s="183"/>
      <c r="U102" s="208"/>
      <c r="V102" s="182"/>
    </row>
    <row r="103" spans="1:22" s="186" customFormat="1" ht="13.5" customHeight="1" x14ac:dyDescent="0.25">
      <c r="A103" s="184" t="s">
        <v>282</v>
      </c>
      <c r="B103" s="183" t="s">
        <v>372</v>
      </c>
      <c r="C103" s="224">
        <v>68</v>
      </c>
      <c r="D103" s="224">
        <v>784</v>
      </c>
      <c r="E103" s="224">
        <v>528</v>
      </c>
      <c r="F103" s="224">
        <v>11</v>
      </c>
      <c r="G103" s="224">
        <v>74</v>
      </c>
      <c r="H103" s="224">
        <v>161</v>
      </c>
      <c r="I103" s="224">
        <v>342</v>
      </c>
      <c r="J103" s="224">
        <v>51</v>
      </c>
      <c r="K103" s="224">
        <v>79</v>
      </c>
      <c r="L103" s="224">
        <v>5</v>
      </c>
      <c r="M103" s="224">
        <v>26</v>
      </c>
      <c r="N103" s="224">
        <v>2</v>
      </c>
      <c r="O103" s="224">
        <v>49</v>
      </c>
      <c r="P103" s="224">
        <v>10</v>
      </c>
      <c r="Q103" s="224">
        <v>52</v>
      </c>
      <c r="R103" s="224">
        <v>257</v>
      </c>
      <c r="S103" s="224">
        <v>86</v>
      </c>
      <c r="T103" s="224">
        <v>30</v>
      </c>
      <c r="U103" s="224">
        <v>35</v>
      </c>
      <c r="V103" s="182"/>
    </row>
    <row r="104" spans="1:22" s="186" customFormat="1" ht="13.5" customHeight="1" x14ac:dyDescent="0.25">
      <c r="A104" s="184"/>
      <c r="B104" s="183" t="s">
        <v>373</v>
      </c>
      <c r="C104" s="224">
        <v>38</v>
      </c>
      <c r="D104" s="224">
        <v>31</v>
      </c>
      <c r="E104" s="224">
        <v>176</v>
      </c>
      <c r="F104" s="225" t="s">
        <v>367</v>
      </c>
      <c r="G104" s="224">
        <v>12</v>
      </c>
      <c r="H104" s="224">
        <v>15</v>
      </c>
      <c r="I104" s="224">
        <v>211</v>
      </c>
      <c r="J104" s="224">
        <v>10</v>
      </c>
      <c r="K104" s="224">
        <v>44</v>
      </c>
      <c r="L104" s="224">
        <v>1</v>
      </c>
      <c r="M104" s="224">
        <v>19</v>
      </c>
      <c r="N104" s="224">
        <v>1</v>
      </c>
      <c r="O104" s="224">
        <v>24</v>
      </c>
      <c r="P104" s="224">
        <v>4</v>
      </c>
      <c r="Q104" s="224">
        <v>27</v>
      </c>
      <c r="R104" s="224">
        <v>206</v>
      </c>
      <c r="S104" s="224">
        <v>66</v>
      </c>
      <c r="T104" s="224">
        <v>27</v>
      </c>
      <c r="U104" s="224">
        <v>16</v>
      </c>
      <c r="V104" s="182"/>
    </row>
    <row r="105" spans="1:22" s="186" customFormat="1" ht="5" customHeight="1" x14ac:dyDescent="0.25">
      <c r="A105" s="184"/>
      <c r="B105" s="183"/>
      <c r="U105" s="208"/>
      <c r="V105" s="182"/>
    </row>
    <row r="106" spans="1:22" s="186" customFormat="1" ht="13.5" customHeight="1" x14ac:dyDescent="0.25">
      <c r="A106" s="184" t="s">
        <v>401</v>
      </c>
      <c r="B106" s="183" t="s">
        <v>372</v>
      </c>
      <c r="C106" s="186">
        <v>10</v>
      </c>
      <c r="D106" s="225" t="s">
        <v>367</v>
      </c>
      <c r="E106" s="224">
        <v>234</v>
      </c>
      <c r="F106" s="224">
        <v>6</v>
      </c>
      <c r="G106" s="224">
        <v>17</v>
      </c>
      <c r="H106" s="224">
        <v>214</v>
      </c>
      <c r="I106" s="224">
        <v>578</v>
      </c>
      <c r="J106" s="224">
        <v>204</v>
      </c>
      <c r="K106" s="224">
        <v>92</v>
      </c>
      <c r="L106" s="224">
        <v>25</v>
      </c>
      <c r="M106" s="224">
        <v>6</v>
      </c>
      <c r="N106" s="224">
        <v>1</v>
      </c>
      <c r="O106" s="224">
        <v>43</v>
      </c>
      <c r="P106" s="224">
        <v>3</v>
      </c>
      <c r="Q106" s="224">
        <v>23</v>
      </c>
      <c r="R106" s="224">
        <v>64</v>
      </c>
      <c r="S106" s="224">
        <v>51</v>
      </c>
      <c r="T106" s="224">
        <v>14</v>
      </c>
      <c r="U106" s="224">
        <v>12</v>
      </c>
      <c r="V106" s="182"/>
    </row>
    <row r="107" spans="1:22" s="186" customFormat="1" ht="13.5" customHeight="1" x14ac:dyDescent="0.25">
      <c r="A107" s="184"/>
      <c r="B107" s="183" t="s">
        <v>373</v>
      </c>
      <c r="C107" s="205">
        <v>1</v>
      </c>
      <c r="D107" s="225" t="s">
        <v>367</v>
      </c>
      <c r="E107" s="224">
        <v>107</v>
      </c>
      <c r="F107" s="225" t="s">
        <v>367</v>
      </c>
      <c r="G107" s="224">
        <v>3</v>
      </c>
      <c r="H107" s="224">
        <v>11</v>
      </c>
      <c r="I107" s="224">
        <v>200</v>
      </c>
      <c r="J107" s="224">
        <v>20</v>
      </c>
      <c r="K107" s="224">
        <v>58</v>
      </c>
      <c r="L107" s="224">
        <v>7</v>
      </c>
      <c r="M107" s="224">
        <v>3</v>
      </c>
      <c r="N107" s="224">
        <v>1</v>
      </c>
      <c r="O107" s="224">
        <v>9</v>
      </c>
      <c r="P107" s="224">
        <v>1</v>
      </c>
      <c r="Q107" s="224">
        <v>11</v>
      </c>
      <c r="R107" s="224">
        <v>48</v>
      </c>
      <c r="S107" s="224">
        <v>29</v>
      </c>
      <c r="T107" s="224">
        <v>11</v>
      </c>
      <c r="U107" s="224">
        <v>5</v>
      </c>
      <c r="V107" s="182"/>
    </row>
    <row r="108" spans="1:22" s="186" customFormat="1" ht="6.5" customHeight="1" x14ac:dyDescent="0.25">
      <c r="A108" s="184"/>
      <c r="B108" s="183"/>
      <c r="U108" s="208"/>
      <c r="V108" s="182"/>
    </row>
    <row r="109" spans="1:22" s="186" customFormat="1" ht="13.5" customHeight="1" x14ac:dyDescent="0.25">
      <c r="A109" s="184" t="s">
        <v>350</v>
      </c>
      <c r="B109" s="183" t="s">
        <v>372</v>
      </c>
      <c r="C109" s="224">
        <v>421</v>
      </c>
      <c r="D109" s="225" t="s">
        <v>367</v>
      </c>
      <c r="E109" s="224">
        <v>4242</v>
      </c>
      <c r="F109" s="224">
        <v>54</v>
      </c>
      <c r="G109" s="224">
        <v>112</v>
      </c>
      <c r="H109" s="224">
        <v>481</v>
      </c>
      <c r="I109" s="224">
        <v>1439</v>
      </c>
      <c r="J109" s="224">
        <v>447</v>
      </c>
      <c r="K109" s="224">
        <v>463</v>
      </c>
      <c r="L109" s="224">
        <v>84</v>
      </c>
      <c r="M109" s="224">
        <v>146</v>
      </c>
      <c r="N109" s="224">
        <v>36</v>
      </c>
      <c r="O109" s="224">
        <v>261</v>
      </c>
      <c r="P109" s="224">
        <v>109</v>
      </c>
      <c r="Q109" s="224">
        <v>184</v>
      </c>
      <c r="R109" s="224">
        <v>791</v>
      </c>
      <c r="S109" s="224">
        <v>233</v>
      </c>
      <c r="T109" s="224">
        <v>102</v>
      </c>
      <c r="U109" s="224">
        <v>186</v>
      </c>
      <c r="V109" s="182"/>
    </row>
    <row r="110" spans="1:22" s="186" customFormat="1" ht="13.5" customHeight="1" x14ac:dyDescent="0.25">
      <c r="A110" s="184"/>
      <c r="B110" s="183" t="s">
        <v>373</v>
      </c>
      <c r="C110" s="224">
        <v>149</v>
      </c>
      <c r="D110" s="225" t="s">
        <v>367</v>
      </c>
      <c r="E110" s="224">
        <v>1857</v>
      </c>
      <c r="F110" s="224">
        <v>10</v>
      </c>
      <c r="G110" s="224">
        <v>24</v>
      </c>
      <c r="H110" s="224">
        <v>34</v>
      </c>
      <c r="I110" s="224">
        <v>649</v>
      </c>
      <c r="J110" s="224">
        <v>64</v>
      </c>
      <c r="K110" s="224">
        <v>259</v>
      </c>
      <c r="L110" s="224">
        <v>25</v>
      </c>
      <c r="M110" s="224">
        <v>106</v>
      </c>
      <c r="N110" s="224">
        <v>6</v>
      </c>
      <c r="O110" s="224">
        <v>128</v>
      </c>
      <c r="P110" s="224">
        <v>23</v>
      </c>
      <c r="Q110" s="224">
        <v>113</v>
      </c>
      <c r="R110" s="224">
        <v>602</v>
      </c>
      <c r="S110" s="224">
        <v>175</v>
      </c>
      <c r="T110" s="224">
        <v>76</v>
      </c>
      <c r="U110" s="224">
        <v>72</v>
      </c>
      <c r="V110" s="182"/>
    </row>
    <row r="111" spans="1:22" s="186" customFormat="1" ht="6.5" customHeight="1" x14ac:dyDescent="0.25">
      <c r="A111" s="184"/>
      <c r="B111" s="183"/>
      <c r="U111" s="208"/>
      <c r="V111" s="182"/>
    </row>
    <row r="112" spans="1:22" s="186" customFormat="1" ht="13.5" customHeight="1" x14ac:dyDescent="0.25">
      <c r="A112" s="184" t="s">
        <v>402</v>
      </c>
      <c r="B112" s="183" t="s">
        <v>372</v>
      </c>
      <c r="C112" s="224">
        <v>253</v>
      </c>
      <c r="D112" s="224">
        <v>84</v>
      </c>
      <c r="E112" s="224">
        <v>1348</v>
      </c>
      <c r="F112" s="224">
        <v>29</v>
      </c>
      <c r="G112" s="224">
        <v>96</v>
      </c>
      <c r="H112" s="224">
        <v>391</v>
      </c>
      <c r="I112" s="224">
        <v>756</v>
      </c>
      <c r="J112" s="224">
        <v>203</v>
      </c>
      <c r="K112" s="224">
        <v>193</v>
      </c>
      <c r="L112" s="224">
        <v>24</v>
      </c>
      <c r="M112" s="224">
        <v>60</v>
      </c>
      <c r="N112" s="224">
        <v>3</v>
      </c>
      <c r="O112" s="224">
        <v>106</v>
      </c>
      <c r="P112" s="224">
        <v>15</v>
      </c>
      <c r="Q112" s="224">
        <v>145</v>
      </c>
      <c r="R112" s="224">
        <v>614</v>
      </c>
      <c r="S112" s="224">
        <v>216</v>
      </c>
      <c r="T112" s="224">
        <v>78</v>
      </c>
      <c r="U112" s="224">
        <v>111</v>
      </c>
      <c r="V112" s="182"/>
    </row>
    <row r="113" spans="1:22" s="186" customFormat="1" ht="13.5" customHeight="1" x14ac:dyDescent="0.25">
      <c r="A113" s="184"/>
      <c r="B113" s="183" t="s">
        <v>373</v>
      </c>
      <c r="C113" s="224">
        <v>52</v>
      </c>
      <c r="D113" s="224">
        <v>8</v>
      </c>
      <c r="E113" s="224">
        <v>603</v>
      </c>
      <c r="F113" s="224">
        <v>4</v>
      </c>
      <c r="G113" s="224">
        <v>12</v>
      </c>
      <c r="H113" s="224">
        <v>22</v>
      </c>
      <c r="I113" s="224">
        <v>407</v>
      </c>
      <c r="J113" s="224">
        <v>25</v>
      </c>
      <c r="K113" s="224">
        <v>102</v>
      </c>
      <c r="L113" s="224">
        <v>8</v>
      </c>
      <c r="M113" s="224">
        <v>33</v>
      </c>
      <c r="N113" s="224">
        <v>3</v>
      </c>
      <c r="O113" s="224">
        <v>54</v>
      </c>
      <c r="P113" s="224">
        <v>9</v>
      </c>
      <c r="Q113" s="224">
        <v>76</v>
      </c>
      <c r="R113" s="224">
        <v>380</v>
      </c>
      <c r="S113" s="224">
        <v>136</v>
      </c>
      <c r="T113" s="224">
        <v>64</v>
      </c>
      <c r="U113" s="224">
        <v>61</v>
      </c>
      <c r="V113" s="182"/>
    </row>
    <row r="114" spans="1:22" s="186" customFormat="1" ht="5.5" customHeight="1" x14ac:dyDescent="0.25">
      <c r="A114" s="184"/>
      <c r="B114" s="183"/>
      <c r="U114" s="208"/>
      <c r="V114" s="182"/>
    </row>
    <row r="115" spans="1:22" s="186" customFormat="1" ht="13.5" customHeight="1" x14ac:dyDescent="0.25">
      <c r="A115" s="184" t="s">
        <v>289</v>
      </c>
      <c r="B115" s="183" t="s">
        <v>372</v>
      </c>
      <c r="C115" s="224">
        <v>183</v>
      </c>
      <c r="D115" s="224">
        <v>528</v>
      </c>
      <c r="E115" s="224">
        <v>5166</v>
      </c>
      <c r="F115" s="224">
        <v>363</v>
      </c>
      <c r="G115" s="224">
        <v>411</v>
      </c>
      <c r="H115" s="224">
        <v>1417</v>
      </c>
      <c r="I115" s="224">
        <v>3853</v>
      </c>
      <c r="J115" s="224">
        <v>1117</v>
      </c>
      <c r="K115" s="224">
        <v>1367</v>
      </c>
      <c r="L115" s="224">
        <v>575</v>
      </c>
      <c r="M115" s="224">
        <v>442</v>
      </c>
      <c r="N115" s="224">
        <v>95</v>
      </c>
      <c r="O115" s="224">
        <v>775</v>
      </c>
      <c r="P115" s="224">
        <v>823</v>
      </c>
      <c r="Q115" s="224">
        <v>3293</v>
      </c>
      <c r="R115" s="224">
        <v>2570</v>
      </c>
      <c r="S115" s="224">
        <v>2923</v>
      </c>
      <c r="T115" s="224">
        <v>409</v>
      </c>
      <c r="U115" s="224">
        <v>505</v>
      </c>
      <c r="V115" s="182"/>
    </row>
    <row r="116" spans="1:22" s="186" customFormat="1" ht="13.5" customHeight="1" x14ac:dyDescent="0.25">
      <c r="A116" s="184"/>
      <c r="B116" s="183" t="s">
        <v>373</v>
      </c>
      <c r="C116" s="224">
        <v>32</v>
      </c>
      <c r="D116" s="224">
        <v>23</v>
      </c>
      <c r="E116" s="224">
        <v>1256</v>
      </c>
      <c r="F116" s="224">
        <v>81</v>
      </c>
      <c r="G116" s="224">
        <v>73</v>
      </c>
      <c r="H116" s="224">
        <v>112</v>
      </c>
      <c r="I116" s="224">
        <v>2177</v>
      </c>
      <c r="J116" s="224">
        <v>156</v>
      </c>
      <c r="K116" s="224">
        <v>852</v>
      </c>
      <c r="L116" s="224">
        <v>188</v>
      </c>
      <c r="M116" s="224">
        <v>264</v>
      </c>
      <c r="N116" s="224">
        <v>39</v>
      </c>
      <c r="O116" s="224">
        <v>399</v>
      </c>
      <c r="P116" s="224">
        <v>259</v>
      </c>
      <c r="Q116" s="224">
        <v>1302</v>
      </c>
      <c r="R116" s="224">
        <v>1858</v>
      </c>
      <c r="S116" s="224">
        <v>2009</v>
      </c>
      <c r="T116" s="224">
        <v>281</v>
      </c>
      <c r="U116" s="224">
        <v>284</v>
      </c>
      <c r="V116" s="182"/>
    </row>
    <row r="117" spans="1:22" s="186" customFormat="1" ht="4.5" customHeight="1" x14ac:dyDescent="0.25">
      <c r="A117" s="184"/>
      <c r="B117" s="183"/>
      <c r="U117" s="208"/>
      <c r="V117" s="182"/>
    </row>
    <row r="118" spans="1:22" s="186" customFormat="1" ht="13.5" customHeight="1" x14ac:dyDescent="0.25">
      <c r="A118" s="184" t="s">
        <v>283</v>
      </c>
      <c r="B118" s="183" t="s">
        <v>372</v>
      </c>
      <c r="C118" s="224">
        <v>202</v>
      </c>
      <c r="D118" s="224">
        <v>1222</v>
      </c>
      <c r="E118" s="224">
        <v>871</v>
      </c>
      <c r="F118" s="224">
        <v>578</v>
      </c>
      <c r="G118" s="224">
        <v>129</v>
      </c>
      <c r="H118" s="224">
        <v>250</v>
      </c>
      <c r="I118" s="224">
        <v>1100</v>
      </c>
      <c r="J118" s="224">
        <v>417</v>
      </c>
      <c r="K118" s="224">
        <v>259</v>
      </c>
      <c r="L118" s="224">
        <v>40</v>
      </c>
      <c r="M118" s="224">
        <v>75</v>
      </c>
      <c r="N118" s="224">
        <v>5</v>
      </c>
      <c r="O118" s="224">
        <v>225</v>
      </c>
      <c r="P118" s="224">
        <v>58</v>
      </c>
      <c r="Q118" s="224">
        <v>184</v>
      </c>
      <c r="R118" s="224">
        <v>695</v>
      </c>
      <c r="S118" s="224">
        <v>206</v>
      </c>
      <c r="T118" s="224">
        <v>113</v>
      </c>
      <c r="U118" s="224">
        <v>119</v>
      </c>
      <c r="V118" s="182"/>
    </row>
    <row r="119" spans="1:22" s="186" customFormat="1" ht="13.5" customHeight="1" x14ac:dyDescent="0.25">
      <c r="A119" s="184"/>
      <c r="B119" s="183" t="s">
        <v>373</v>
      </c>
      <c r="C119" s="224">
        <v>43</v>
      </c>
      <c r="D119" s="224">
        <v>143</v>
      </c>
      <c r="E119" s="224">
        <v>229</v>
      </c>
      <c r="F119" s="224">
        <v>68</v>
      </c>
      <c r="G119" s="224">
        <v>24</v>
      </c>
      <c r="H119" s="224">
        <v>24</v>
      </c>
      <c r="I119" s="224">
        <v>616</v>
      </c>
      <c r="J119" s="224">
        <v>36</v>
      </c>
      <c r="K119" s="224">
        <v>167</v>
      </c>
      <c r="L119" s="224">
        <v>17</v>
      </c>
      <c r="M119" s="224">
        <v>51</v>
      </c>
      <c r="N119" s="224">
        <v>4</v>
      </c>
      <c r="O119" s="224">
        <v>74</v>
      </c>
      <c r="P119" s="224">
        <v>22</v>
      </c>
      <c r="Q119" s="224">
        <v>102</v>
      </c>
      <c r="R119" s="224">
        <v>513</v>
      </c>
      <c r="S119" s="224">
        <v>168</v>
      </c>
      <c r="T119" s="224">
        <v>83</v>
      </c>
      <c r="U119" s="224">
        <v>57</v>
      </c>
      <c r="V119" s="182"/>
    </row>
    <row r="120" spans="1:22" s="186" customFormat="1" ht="4" customHeight="1" x14ac:dyDescent="0.25">
      <c r="A120" s="184"/>
      <c r="B120" s="183"/>
      <c r="U120" s="208"/>
      <c r="V120" s="182"/>
    </row>
    <row r="121" spans="1:22" s="186" customFormat="1" ht="13.5" customHeight="1" x14ac:dyDescent="0.25">
      <c r="A121" s="193" t="s">
        <v>284</v>
      </c>
      <c r="B121" s="183" t="s">
        <v>372</v>
      </c>
      <c r="C121" s="186">
        <v>77</v>
      </c>
      <c r="D121" s="225" t="s">
        <v>367</v>
      </c>
      <c r="E121" s="224">
        <v>1832</v>
      </c>
      <c r="F121" s="224">
        <v>35</v>
      </c>
      <c r="G121" s="224">
        <v>65</v>
      </c>
      <c r="H121" s="224">
        <v>201</v>
      </c>
      <c r="I121" s="224">
        <v>586</v>
      </c>
      <c r="J121" s="224">
        <v>178</v>
      </c>
      <c r="K121" s="224">
        <v>200</v>
      </c>
      <c r="L121" s="224">
        <v>58</v>
      </c>
      <c r="M121" s="224">
        <v>52</v>
      </c>
      <c r="N121" s="224">
        <v>3</v>
      </c>
      <c r="O121" s="224">
        <v>58</v>
      </c>
      <c r="P121" s="224">
        <v>23</v>
      </c>
      <c r="Q121" s="224">
        <v>71</v>
      </c>
      <c r="R121" s="224">
        <v>389</v>
      </c>
      <c r="S121" s="224">
        <v>135</v>
      </c>
      <c r="T121" s="224">
        <v>47</v>
      </c>
      <c r="U121" s="224">
        <v>68</v>
      </c>
      <c r="V121" s="182"/>
    </row>
    <row r="122" spans="1:22" s="186" customFormat="1" ht="13.5" customHeight="1" x14ac:dyDescent="0.25">
      <c r="A122" s="193"/>
      <c r="B122" s="183" t="s">
        <v>373</v>
      </c>
      <c r="C122" s="186">
        <v>25</v>
      </c>
      <c r="D122" s="225" t="s">
        <v>367</v>
      </c>
      <c r="E122" s="224">
        <v>785</v>
      </c>
      <c r="F122" s="224">
        <v>4</v>
      </c>
      <c r="G122" s="224">
        <v>15</v>
      </c>
      <c r="H122" s="224">
        <v>18</v>
      </c>
      <c r="I122" s="224">
        <v>273</v>
      </c>
      <c r="J122" s="224">
        <v>21</v>
      </c>
      <c r="K122" s="224">
        <v>108</v>
      </c>
      <c r="L122" s="224">
        <v>19</v>
      </c>
      <c r="M122" s="224">
        <v>34</v>
      </c>
      <c r="N122" s="224">
        <v>2</v>
      </c>
      <c r="O122" s="224">
        <v>38</v>
      </c>
      <c r="P122" s="224">
        <v>15</v>
      </c>
      <c r="Q122" s="224">
        <v>38</v>
      </c>
      <c r="R122" s="224">
        <v>272</v>
      </c>
      <c r="S122" s="224">
        <v>92</v>
      </c>
      <c r="T122" s="224">
        <v>42</v>
      </c>
      <c r="U122" s="224">
        <v>36</v>
      </c>
      <c r="V122" s="182"/>
    </row>
    <row r="123" spans="1:22" s="186" customFormat="1" ht="7.75" customHeight="1" x14ac:dyDescent="0.25">
      <c r="A123" s="193"/>
      <c r="B123" s="190"/>
      <c r="U123" s="208"/>
      <c r="V123" s="182"/>
    </row>
    <row r="124" spans="1:22" s="186" customFormat="1" ht="13.5" customHeight="1" x14ac:dyDescent="0.25">
      <c r="A124" s="184" t="s">
        <v>285</v>
      </c>
      <c r="B124" s="183" t="s">
        <v>372</v>
      </c>
      <c r="C124" s="224">
        <v>267</v>
      </c>
      <c r="D124" s="224">
        <v>44</v>
      </c>
      <c r="E124" s="224">
        <v>542</v>
      </c>
      <c r="F124" s="224">
        <v>10</v>
      </c>
      <c r="G124" s="224">
        <v>33</v>
      </c>
      <c r="H124" s="224">
        <v>6</v>
      </c>
      <c r="I124" s="224">
        <v>163</v>
      </c>
      <c r="J124" s="224">
        <v>41</v>
      </c>
      <c r="K124" s="224">
        <v>114</v>
      </c>
      <c r="L124" s="224">
        <v>2</v>
      </c>
      <c r="M124" s="224">
        <v>15</v>
      </c>
      <c r="N124" s="225" t="s">
        <v>367</v>
      </c>
      <c r="O124" s="224">
        <v>11</v>
      </c>
      <c r="P124" s="224">
        <v>3</v>
      </c>
      <c r="Q124" s="224">
        <v>42</v>
      </c>
      <c r="R124" s="224">
        <v>160</v>
      </c>
      <c r="S124" s="224">
        <v>170</v>
      </c>
      <c r="T124" s="224">
        <v>29</v>
      </c>
      <c r="U124" s="224">
        <v>12</v>
      </c>
      <c r="V124" s="182"/>
    </row>
    <row r="125" spans="1:22" s="186" customFormat="1" ht="13.5" customHeight="1" x14ac:dyDescent="0.25">
      <c r="A125" s="184"/>
      <c r="B125" s="183" t="s">
        <v>373</v>
      </c>
      <c r="C125" s="224">
        <v>23</v>
      </c>
      <c r="D125" s="224">
        <v>8</v>
      </c>
      <c r="E125" s="224">
        <v>312</v>
      </c>
      <c r="F125" s="225" t="s">
        <v>367</v>
      </c>
      <c r="G125" s="224">
        <v>6</v>
      </c>
      <c r="H125" s="225" t="s">
        <v>367</v>
      </c>
      <c r="I125" s="224">
        <v>84</v>
      </c>
      <c r="J125" s="224">
        <v>5</v>
      </c>
      <c r="K125" s="224">
        <v>65</v>
      </c>
      <c r="L125" s="225" t="s">
        <v>367</v>
      </c>
      <c r="M125" s="224">
        <v>9</v>
      </c>
      <c r="N125" s="225" t="s">
        <v>367</v>
      </c>
      <c r="O125" s="224">
        <v>4</v>
      </c>
      <c r="P125" s="224">
        <v>2</v>
      </c>
      <c r="Q125" s="224">
        <v>13</v>
      </c>
      <c r="R125" s="224">
        <v>106</v>
      </c>
      <c r="S125" s="224">
        <v>107</v>
      </c>
      <c r="T125" s="224">
        <v>13</v>
      </c>
      <c r="U125" s="224">
        <v>4</v>
      </c>
      <c r="V125" s="182"/>
    </row>
    <row r="126" spans="1:22" s="186" customFormat="1" ht="8" customHeight="1" x14ac:dyDescent="0.25">
      <c r="A126" s="184"/>
      <c r="B126" s="183"/>
      <c r="U126" s="208"/>
      <c r="V126" s="182"/>
    </row>
    <row r="127" spans="1:22" s="186" customFormat="1" ht="13.5" customHeight="1" x14ac:dyDescent="0.25">
      <c r="A127" s="16" t="s">
        <v>286</v>
      </c>
      <c r="B127" s="183" t="s">
        <v>372</v>
      </c>
      <c r="C127" s="224">
        <v>299</v>
      </c>
      <c r="D127" s="224">
        <v>1</v>
      </c>
      <c r="E127" s="224">
        <v>6610</v>
      </c>
      <c r="F127" s="224">
        <v>65</v>
      </c>
      <c r="G127" s="224">
        <v>156</v>
      </c>
      <c r="H127" s="224">
        <v>675</v>
      </c>
      <c r="I127" s="224">
        <v>2418</v>
      </c>
      <c r="J127" s="224">
        <v>733</v>
      </c>
      <c r="K127" s="224">
        <v>408</v>
      </c>
      <c r="L127" s="224">
        <v>56</v>
      </c>
      <c r="M127" s="224">
        <v>137</v>
      </c>
      <c r="N127" s="224">
        <v>24</v>
      </c>
      <c r="O127" s="224">
        <v>261</v>
      </c>
      <c r="P127" s="224">
        <v>201</v>
      </c>
      <c r="Q127" s="224">
        <v>136</v>
      </c>
      <c r="R127" s="224">
        <v>934</v>
      </c>
      <c r="S127" s="224">
        <v>565</v>
      </c>
      <c r="T127" s="224">
        <v>76</v>
      </c>
      <c r="U127" s="224">
        <v>181</v>
      </c>
      <c r="V127" s="182"/>
    </row>
    <row r="128" spans="1:22" s="186" customFormat="1" ht="13.5" customHeight="1" x14ac:dyDescent="0.25">
      <c r="A128" s="184"/>
      <c r="B128" s="183" t="s">
        <v>373</v>
      </c>
      <c r="C128" s="224">
        <v>124</v>
      </c>
      <c r="D128" s="225" t="s">
        <v>367</v>
      </c>
      <c r="E128" s="224">
        <v>3106</v>
      </c>
      <c r="F128" s="224">
        <v>8</v>
      </c>
      <c r="G128" s="224">
        <v>21</v>
      </c>
      <c r="H128" s="224">
        <v>59</v>
      </c>
      <c r="I128" s="224">
        <v>971</v>
      </c>
      <c r="J128" s="224">
        <v>95</v>
      </c>
      <c r="K128" s="224">
        <v>247</v>
      </c>
      <c r="L128" s="224">
        <v>15</v>
      </c>
      <c r="M128" s="224">
        <v>88</v>
      </c>
      <c r="N128" s="224">
        <v>9</v>
      </c>
      <c r="O128" s="224">
        <v>126</v>
      </c>
      <c r="P128" s="224">
        <v>147</v>
      </c>
      <c r="Q128" s="224">
        <v>72</v>
      </c>
      <c r="R128" s="224">
        <v>663</v>
      </c>
      <c r="S128" s="224">
        <v>407</v>
      </c>
      <c r="T128" s="224">
        <v>40</v>
      </c>
      <c r="U128" s="224">
        <v>85</v>
      </c>
      <c r="V128" s="182"/>
    </row>
    <row r="129" spans="1:22" s="186" customFormat="1" ht="7" customHeight="1" x14ac:dyDescent="0.25">
      <c r="A129" s="184"/>
      <c r="B129" s="183"/>
      <c r="U129" s="208"/>
      <c r="V129" s="182"/>
    </row>
    <row r="130" spans="1:22" s="186" customFormat="1" ht="13.5" customHeight="1" x14ac:dyDescent="0.25">
      <c r="A130" s="184" t="s">
        <v>287</v>
      </c>
      <c r="B130" s="183" t="s">
        <v>372</v>
      </c>
      <c r="C130" s="224">
        <v>32</v>
      </c>
      <c r="D130" s="225" t="s">
        <v>367</v>
      </c>
      <c r="E130" s="224">
        <v>1249</v>
      </c>
      <c r="F130" s="224">
        <v>9</v>
      </c>
      <c r="G130" s="224">
        <v>13</v>
      </c>
      <c r="H130" s="224">
        <v>47</v>
      </c>
      <c r="I130" s="224">
        <v>418</v>
      </c>
      <c r="J130" s="224">
        <v>25</v>
      </c>
      <c r="K130" s="224">
        <v>94</v>
      </c>
      <c r="L130" s="224">
        <v>2</v>
      </c>
      <c r="M130" s="224">
        <v>15</v>
      </c>
      <c r="N130" s="225" t="s">
        <v>367</v>
      </c>
      <c r="O130" s="224">
        <v>34</v>
      </c>
      <c r="P130" s="224">
        <v>4</v>
      </c>
      <c r="Q130" s="224">
        <v>25</v>
      </c>
      <c r="R130" s="224">
        <v>122</v>
      </c>
      <c r="S130" s="224">
        <v>48</v>
      </c>
      <c r="T130" s="224">
        <v>14</v>
      </c>
      <c r="U130" s="224">
        <v>22</v>
      </c>
      <c r="V130" s="182"/>
    </row>
    <row r="131" spans="1:22" s="186" customFormat="1" ht="13.5" customHeight="1" x14ac:dyDescent="0.25">
      <c r="A131" s="184"/>
      <c r="B131" s="183" t="s">
        <v>373</v>
      </c>
      <c r="C131" s="187">
        <v>10</v>
      </c>
      <c r="D131" s="225" t="s">
        <v>367</v>
      </c>
      <c r="E131" s="224">
        <v>371</v>
      </c>
      <c r="F131" s="224">
        <v>1</v>
      </c>
      <c r="G131" s="224">
        <v>2</v>
      </c>
      <c r="H131" s="224">
        <v>4</v>
      </c>
      <c r="I131" s="224">
        <v>285</v>
      </c>
      <c r="J131" s="224">
        <v>5</v>
      </c>
      <c r="K131" s="224">
        <v>57</v>
      </c>
      <c r="L131" s="224">
        <v>1</v>
      </c>
      <c r="M131" s="224">
        <v>12</v>
      </c>
      <c r="N131" s="225" t="s">
        <v>367</v>
      </c>
      <c r="O131" s="224">
        <v>6</v>
      </c>
      <c r="P131" s="224">
        <v>1</v>
      </c>
      <c r="Q131" s="224">
        <v>13</v>
      </c>
      <c r="R131" s="224">
        <v>96</v>
      </c>
      <c r="S131" s="224">
        <v>36</v>
      </c>
      <c r="T131" s="224">
        <v>13</v>
      </c>
      <c r="U131" s="224">
        <v>15</v>
      </c>
      <c r="V131" s="182"/>
    </row>
    <row r="132" spans="1:22" s="186" customFormat="1" ht="6" customHeight="1" x14ac:dyDescent="0.25">
      <c r="A132" s="184"/>
      <c r="B132" s="183"/>
      <c r="U132" s="208"/>
      <c r="V132" s="182"/>
    </row>
    <row r="133" spans="1:22" s="186" customFormat="1" ht="13.5" customHeight="1" x14ac:dyDescent="0.25">
      <c r="A133" s="184" t="s">
        <v>288</v>
      </c>
      <c r="B133" s="183" t="s">
        <v>372</v>
      </c>
      <c r="C133" s="224">
        <v>158</v>
      </c>
      <c r="D133" s="224">
        <v>601</v>
      </c>
      <c r="E133" s="224">
        <v>219</v>
      </c>
      <c r="F133" s="224">
        <v>16</v>
      </c>
      <c r="G133" s="224">
        <v>33</v>
      </c>
      <c r="H133" s="224">
        <v>14</v>
      </c>
      <c r="I133" s="224">
        <v>85</v>
      </c>
      <c r="J133" s="224">
        <v>42</v>
      </c>
      <c r="K133" s="224">
        <v>66</v>
      </c>
      <c r="L133" s="224">
        <v>10</v>
      </c>
      <c r="M133" s="224">
        <v>7</v>
      </c>
      <c r="N133" s="224">
        <v>1</v>
      </c>
      <c r="O133" s="224">
        <v>53</v>
      </c>
      <c r="P133" s="224">
        <v>22</v>
      </c>
      <c r="Q133" s="224">
        <v>67</v>
      </c>
      <c r="R133" s="224">
        <v>175</v>
      </c>
      <c r="S133" s="224">
        <v>90</v>
      </c>
      <c r="T133" s="224">
        <v>18</v>
      </c>
      <c r="U133" s="224">
        <v>21</v>
      </c>
      <c r="V133" s="182"/>
    </row>
    <row r="134" spans="1:22" s="186" customFormat="1" ht="13.5" customHeight="1" x14ac:dyDescent="0.25">
      <c r="A134" s="184"/>
      <c r="B134" s="183" t="s">
        <v>373</v>
      </c>
      <c r="C134" s="224">
        <v>16</v>
      </c>
      <c r="D134" s="224">
        <v>130</v>
      </c>
      <c r="E134" s="224">
        <v>106</v>
      </c>
      <c r="F134" s="224">
        <v>1</v>
      </c>
      <c r="G134" s="224">
        <v>6</v>
      </c>
      <c r="H134" s="224">
        <v>1</v>
      </c>
      <c r="I134" s="224">
        <v>62</v>
      </c>
      <c r="J134" s="224">
        <v>5</v>
      </c>
      <c r="K134" s="224">
        <v>40</v>
      </c>
      <c r="L134" s="224">
        <v>4</v>
      </c>
      <c r="M134" s="224">
        <v>5</v>
      </c>
      <c r="N134" s="225" t="s">
        <v>367</v>
      </c>
      <c r="O134" s="224">
        <v>33</v>
      </c>
      <c r="P134" s="224">
        <v>8</v>
      </c>
      <c r="Q134" s="224">
        <v>30</v>
      </c>
      <c r="R134" s="224">
        <v>127</v>
      </c>
      <c r="S134" s="224">
        <v>64</v>
      </c>
      <c r="T134" s="224">
        <v>17</v>
      </c>
      <c r="U134" s="224">
        <v>11</v>
      </c>
      <c r="V134" s="182"/>
    </row>
    <row r="135" spans="1:22" s="186" customFormat="1" ht="4.5" customHeight="1" x14ac:dyDescent="0.25">
      <c r="A135" s="184"/>
      <c r="B135" s="183"/>
      <c r="U135" s="208"/>
      <c r="V135" s="182"/>
    </row>
    <row r="136" spans="1:22" s="186" customFormat="1" ht="13.5" customHeight="1" x14ac:dyDescent="0.25">
      <c r="A136" s="184" t="s">
        <v>290</v>
      </c>
      <c r="B136" s="183" t="s">
        <v>372</v>
      </c>
      <c r="C136" s="224">
        <v>214</v>
      </c>
      <c r="D136" s="224">
        <v>4</v>
      </c>
      <c r="E136" s="224">
        <v>1930</v>
      </c>
      <c r="F136" s="224">
        <v>32</v>
      </c>
      <c r="G136" s="224">
        <v>67</v>
      </c>
      <c r="H136" s="224">
        <v>283</v>
      </c>
      <c r="I136" s="224">
        <v>1013</v>
      </c>
      <c r="J136" s="224">
        <v>475</v>
      </c>
      <c r="K136" s="224">
        <v>212</v>
      </c>
      <c r="L136" s="224">
        <v>18</v>
      </c>
      <c r="M136" s="224">
        <v>47</v>
      </c>
      <c r="N136" s="224">
        <v>7</v>
      </c>
      <c r="O136" s="224">
        <v>99</v>
      </c>
      <c r="P136" s="224">
        <v>23</v>
      </c>
      <c r="Q136" s="224">
        <v>121</v>
      </c>
      <c r="R136" s="224">
        <v>788</v>
      </c>
      <c r="S136" s="224">
        <v>234</v>
      </c>
      <c r="T136" s="224">
        <v>62</v>
      </c>
      <c r="U136" s="224">
        <v>73</v>
      </c>
      <c r="V136" s="182"/>
    </row>
    <row r="137" spans="1:22" s="186" customFormat="1" ht="13.5" customHeight="1" x14ac:dyDescent="0.25">
      <c r="A137" s="184"/>
      <c r="B137" s="183" t="s">
        <v>373</v>
      </c>
      <c r="C137" s="224">
        <v>44</v>
      </c>
      <c r="D137" s="225" t="s">
        <v>367</v>
      </c>
      <c r="E137" s="224">
        <v>889</v>
      </c>
      <c r="F137" s="224">
        <v>1</v>
      </c>
      <c r="G137" s="224">
        <v>8</v>
      </c>
      <c r="H137" s="224">
        <v>17</v>
      </c>
      <c r="I137" s="224">
        <v>425</v>
      </c>
      <c r="J137" s="224">
        <v>45</v>
      </c>
      <c r="K137" s="224">
        <v>111</v>
      </c>
      <c r="L137" s="224">
        <v>5</v>
      </c>
      <c r="M137" s="224">
        <v>28</v>
      </c>
      <c r="N137" s="224">
        <v>4</v>
      </c>
      <c r="O137" s="224">
        <v>44</v>
      </c>
      <c r="P137" s="224">
        <v>7</v>
      </c>
      <c r="Q137" s="224">
        <v>77</v>
      </c>
      <c r="R137" s="224">
        <v>546</v>
      </c>
      <c r="S137" s="224">
        <v>181</v>
      </c>
      <c r="T137" s="224">
        <v>50</v>
      </c>
      <c r="U137" s="224">
        <v>42</v>
      </c>
      <c r="V137" s="182"/>
    </row>
    <row r="138" spans="1:22" s="186" customFormat="1" ht="10.5" customHeight="1" x14ac:dyDescent="0.25">
      <c r="A138" s="184"/>
      <c r="B138" s="219"/>
      <c r="U138" s="208"/>
      <c r="V138" s="182"/>
    </row>
    <row r="139" spans="1:22" s="186" customFormat="1" ht="8.5" customHeight="1" x14ac:dyDescent="0.25">
      <c r="A139" s="184"/>
      <c r="B139" s="219"/>
      <c r="U139" s="208"/>
      <c r="V139" s="182"/>
    </row>
    <row r="140" spans="1:22" s="186" customFormat="1" ht="11.5" customHeight="1" x14ac:dyDescent="0.25">
      <c r="A140" s="184"/>
      <c r="B140" s="219"/>
      <c r="U140" s="208"/>
      <c r="V140" s="182"/>
    </row>
    <row r="141" spans="1:22" s="186" customFormat="1" ht="11.5" customHeight="1" x14ac:dyDescent="0.25">
      <c r="A141" s="184"/>
      <c r="B141" s="219"/>
      <c r="U141" s="208"/>
      <c r="V141" s="182"/>
    </row>
    <row r="142" spans="1:22" s="186" customFormat="1" ht="13.5" customHeight="1" x14ac:dyDescent="0.25">
      <c r="A142" s="184"/>
      <c r="B142" s="216"/>
      <c r="U142" s="211" t="s">
        <v>138</v>
      </c>
      <c r="V142" s="182"/>
    </row>
    <row r="143" spans="1:22" s="186" customFormat="1" ht="13.5" customHeight="1" x14ac:dyDescent="0.25">
      <c r="A143" s="184"/>
      <c r="B143" s="217"/>
      <c r="U143" s="212" t="s">
        <v>139</v>
      </c>
      <c r="V143" s="182"/>
    </row>
    <row r="144" spans="1:22" ht="18" customHeight="1" x14ac:dyDescent="0.25">
      <c r="A144" s="242" t="s">
        <v>368</v>
      </c>
      <c r="B144" s="244" t="s">
        <v>369</v>
      </c>
      <c r="C144" s="246" t="s">
        <v>370</v>
      </c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7"/>
      <c r="V144" s="182"/>
    </row>
    <row r="145" spans="1:22" ht="15" customHeight="1" x14ac:dyDescent="0.25">
      <c r="A145" s="243"/>
      <c r="B145" s="245"/>
      <c r="C145" s="201" t="s">
        <v>4</v>
      </c>
      <c r="D145" s="201" t="s">
        <v>7</v>
      </c>
      <c r="E145" s="201" t="s">
        <v>10</v>
      </c>
      <c r="F145" s="201" t="s">
        <v>13</v>
      </c>
      <c r="G145" s="201" t="s">
        <v>16</v>
      </c>
      <c r="H145" s="201" t="s">
        <v>19</v>
      </c>
      <c r="I145" s="201" t="s">
        <v>22</v>
      </c>
      <c r="J145" s="201" t="s">
        <v>25</v>
      </c>
      <c r="K145" s="201" t="s">
        <v>28</v>
      </c>
      <c r="L145" s="201" t="s">
        <v>31</v>
      </c>
      <c r="M145" s="201" t="s">
        <v>34</v>
      </c>
      <c r="N145" s="201" t="s">
        <v>37</v>
      </c>
      <c r="O145" s="201" t="s">
        <v>40</v>
      </c>
      <c r="P145" s="201" t="s">
        <v>43</v>
      </c>
      <c r="Q145" s="201" t="s">
        <v>46</v>
      </c>
      <c r="R145" s="201" t="s">
        <v>49</v>
      </c>
      <c r="S145" s="201" t="s">
        <v>52</v>
      </c>
      <c r="T145" s="201" t="s">
        <v>55</v>
      </c>
      <c r="U145" s="213" t="s">
        <v>58</v>
      </c>
      <c r="V145" s="182"/>
    </row>
    <row r="146" spans="1:22" ht="7" customHeight="1" x14ac:dyDescent="0.25">
      <c r="A146" s="202"/>
      <c r="B146" s="203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182"/>
    </row>
    <row r="147" spans="1:22" s="186" customFormat="1" ht="13.5" customHeight="1" x14ac:dyDescent="0.25">
      <c r="A147" s="22" t="s">
        <v>378</v>
      </c>
      <c r="B147" s="183" t="s">
        <v>372</v>
      </c>
      <c r="C147" s="194">
        <f>SUM(C150,C153,C156)</f>
        <v>147</v>
      </c>
      <c r="D147" s="205" t="s">
        <v>367</v>
      </c>
      <c r="E147" s="194">
        <f t="shared" ref="E147:U148" si="4">SUM(E150,E153,E156)</f>
        <v>2976</v>
      </c>
      <c r="F147" s="194">
        <f t="shared" si="4"/>
        <v>35</v>
      </c>
      <c r="G147" s="194">
        <f t="shared" si="4"/>
        <v>106</v>
      </c>
      <c r="H147" s="194">
        <f t="shared" si="4"/>
        <v>143</v>
      </c>
      <c r="I147" s="194">
        <f t="shared" si="4"/>
        <v>648</v>
      </c>
      <c r="J147" s="194">
        <f t="shared" si="4"/>
        <v>181</v>
      </c>
      <c r="K147" s="194">
        <f t="shared" si="4"/>
        <v>217</v>
      </c>
      <c r="L147" s="194">
        <f t="shared" si="4"/>
        <v>88</v>
      </c>
      <c r="M147" s="194">
        <f t="shared" si="4"/>
        <v>90</v>
      </c>
      <c r="N147" s="194">
        <f t="shared" si="4"/>
        <v>6</v>
      </c>
      <c r="O147" s="194">
        <f t="shared" si="4"/>
        <v>73</v>
      </c>
      <c r="P147" s="194">
        <f t="shared" si="4"/>
        <v>83</v>
      </c>
      <c r="Q147" s="194">
        <f t="shared" si="4"/>
        <v>781</v>
      </c>
      <c r="R147" s="194">
        <f t="shared" si="4"/>
        <v>539</v>
      </c>
      <c r="S147" s="194">
        <f t="shared" si="4"/>
        <v>449</v>
      </c>
      <c r="T147" s="194">
        <f t="shared" si="4"/>
        <v>74</v>
      </c>
      <c r="U147" s="214">
        <f t="shared" si="4"/>
        <v>116</v>
      </c>
      <c r="V147" s="182"/>
    </row>
    <row r="148" spans="1:22" s="186" customFormat="1" ht="13.5" customHeight="1" x14ac:dyDescent="0.25">
      <c r="A148" s="22"/>
      <c r="B148" s="183" t="s">
        <v>373</v>
      </c>
      <c r="C148" s="194">
        <f>SUM(C151,C154,C157)</f>
        <v>65</v>
      </c>
      <c r="D148" s="205" t="s">
        <v>367</v>
      </c>
      <c r="E148" s="194">
        <f t="shared" si="4"/>
        <v>1356</v>
      </c>
      <c r="F148" s="194">
        <f t="shared" si="4"/>
        <v>8</v>
      </c>
      <c r="G148" s="194">
        <f t="shared" si="4"/>
        <v>16</v>
      </c>
      <c r="H148" s="194">
        <f t="shared" si="4"/>
        <v>25</v>
      </c>
      <c r="I148" s="194">
        <f t="shared" si="4"/>
        <v>369</v>
      </c>
      <c r="J148" s="194">
        <f t="shared" si="4"/>
        <v>27</v>
      </c>
      <c r="K148" s="194">
        <f t="shared" si="4"/>
        <v>88</v>
      </c>
      <c r="L148" s="194">
        <f t="shared" si="4"/>
        <v>27</v>
      </c>
      <c r="M148" s="194">
        <f t="shared" si="4"/>
        <v>54</v>
      </c>
      <c r="N148" s="194">
        <f t="shared" si="4"/>
        <v>3</v>
      </c>
      <c r="O148" s="194">
        <f t="shared" si="4"/>
        <v>37</v>
      </c>
      <c r="P148" s="194">
        <f t="shared" si="4"/>
        <v>26</v>
      </c>
      <c r="Q148" s="194">
        <f t="shared" si="4"/>
        <v>304</v>
      </c>
      <c r="R148" s="194">
        <f t="shared" si="4"/>
        <v>383</v>
      </c>
      <c r="S148" s="194">
        <f t="shared" si="4"/>
        <v>328</v>
      </c>
      <c r="T148" s="194">
        <f t="shared" si="4"/>
        <v>44</v>
      </c>
      <c r="U148" s="214">
        <f t="shared" si="4"/>
        <v>52</v>
      </c>
      <c r="V148" s="182"/>
    </row>
    <row r="149" spans="1:22" s="186" customFormat="1" ht="3.5" customHeight="1" x14ac:dyDescent="0.25">
      <c r="A149" s="22"/>
      <c r="B149" s="183"/>
      <c r="U149" s="208"/>
      <c r="V149" s="182"/>
    </row>
    <row r="150" spans="1:22" s="186" customFormat="1" ht="13.5" customHeight="1" x14ac:dyDescent="0.25">
      <c r="A150" s="184" t="s">
        <v>292</v>
      </c>
      <c r="B150" s="183" t="s">
        <v>372</v>
      </c>
      <c r="C150" s="224">
        <v>14</v>
      </c>
      <c r="D150" s="205" t="s">
        <v>367</v>
      </c>
      <c r="E150" s="187">
        <v>11</v>
      </c>
      <c r="F150" s="205" t="s">
        <v>367</v>
      </c>
      <c r="G150" s="187">
        <v>4</v>
      </c>
      <c r="H150" s="205" t="s">
        <v>367</v>
      </c>
      <c r="I150" s="187">
        <v>26</v>
      </c>
      <c r="J150" s="224">
        <v>6</v>
      </c>
      <c r="K150" s="224">
        <v>15</v>
      </c>
      <c r="L150" s="205" t="s">
        <v>367</v>
      </c>
      <c r="M150" s="205" t="s">
        <v>367</v>
      </c>
      <c r="N150" s="205" t="s">
        <v>367</v>
      </c>
      <c r="O150" s="205" t="s">
        <v>367</v>
      </c>
      <c r="P150" s="205" t="s">
        <v>367</v>
      </c>
      <c r="Q150" s="224">
        <v>52</v>
      </c>
      <c r="R150" s="224">
        <v>25</v>
      </c>
      <c r="S150" s="224">
        <v>15</v>
      </c>
      <c r="T150" s="224">
        <v>2</v>
      </c>
      <c r="U150" s="224">
        <v>5</v>
      </c>
      <c r="V150" s="182"/>
    </row>
    <row r="151" spans="1:22" s="186" customFormat="1" ht="13.5" customHeight="1" x14ac:dyDescent="0.25">
      <c r="A151" s="184"/>
      <c r="B151" s="183" t="s">
        <v>373</v>
      </c>
      <c r="C151" s="186">
        <v>8</v>
      </c>
      <c r="D151" s="205" t="s">
        <v>367</v>
      </c>
      <c r="E151" s="186">
        <v>4</v>
      </c>
      <c r="F151" s="205" t="s">
        <v>367</v>
      </c>
      <c r="G151" s="205" t="s">
        <v>367</v>
      </c>
      <c r="H151" s="205" t="s">
        <v>367</v>
      </c>
      <c r="I151" s="187">
        <v>18</v>
      </c>
      <c r="J151" s="205" t="s">
        <v>367</v>
      </c>
      <c r="K151" s="187">
        <v>5</v>
      </c>
      <c r="L151" s="205" t="s">
        <v>367</v>
      </c>
      <c r="M151" s="205" t="s">
        <v>367</v>
      </c>
      <c r="N151" s="205" t="s">
        <v>367</v>
      </c>
      <c r="O151" s="205" t="s">
        <v>367</v>
      </c>
      <c r="P151" s="205" t="s">
        <v>367</v>
      </c>
      <c r="Q151" s="224">
        <v>18</v>
      </c>
      <c r="R151" s="224">
        <v>17</v>
      </c>
      <c r="S151" s="224">
        <v>8</v>
      </c>
      <c r="T151" s="224">
        <v>2</v>
      </c>
      <c r="U151" s="205" t="s">
        <v>367</v>
      </c>
      <c r="V151" s="182"/>
    </row>
    <row r="152" spans="1:22" s="186" customFormat="1" ht="6.5" customHeight="1" x14ac:dyDescent="0.25">
      <c r="A152" s="184"/>
      <c r="B152" s="183"/>
      <c r="U152" s="208"/>
      <c r="V152" s="182"/>
    </row>
    <row r="153" spans="1:22" s="186" customFormat="1" ht="13.5" customHeight="1" x14ac:dyDescent="0.25">
      <c r="A153" s="16" t="s">
        <v>293</v>
      </c>
      <c r="B153" s="183" t="s">
        <v>372</v>
      </c>
      <c r="C153" s="186">
        <v>130</v>
      </c>
      <c r="D153" s="205" t="s">
        <v>367</v>
      </c>
      <c r="E153" s="224">
        <v>2956</v>
      </c>
      <c r="F153" s="224">
        <v>35</v>
      </c>
      <c r="G153" s="224">
        <v>91</v>
      </c>
      <c r="H153" s="224">
        <v>143</v>
      </c>
      <c r="I153" s="224">
        <v>613</v>
      </c>
      <c r="J153" s="224">
        <v>173</v>
      </c>
      <c r="K153" s="224">
        <v>202</v>
      </c>
      <c r="L153" s="224">
        <v>84</v>
      </c>
      <c r="M153" s="224">
        <v>90</v>
      </c>
      <c r="N153" s="224">
        <v>6</v>
      </c>
      <c r="O153" s="224">
        <v>70</v>
      </c>
      <c r="P153" s="224">
        <v>83</v>
      </c>
      <c r="Q153" s="224">
        <v>708</v>
      </c>
      <c r="R153" s="224">
        <v>496</v>
      </c>
      <c r="S153" s="224">
        <v>423</v>
      </c>
      <c r="T153" s="224">
        <v>72</v>
      </c>
      <c r="U153" s="224">
        <v>110</v>
      </c>
      <c r="V153" s="182"/>
    </row>
    <row r="154" spans="1:22" s="186" customFormat="1" ht="13.5" customHeight="1" x14ac:dyDescent="0.25">
      <c r="A154" s="184"/>
      <c r="B154" s="183" t="s">
        <v>373</v>
      </c>
      <c r="C154" s="186">
        <v>54</v>
      </c>
      <c r="D154" s="205" t="s">
        <v>367</v>
      </c>
      <c r="E154" s="224">
        <v>1349</v>
      </c>
      <c r="F154" s="224">
        <v>8</v>
      </c>
      <c r="G154" s="224">
        <v>14</v>
      </c>
      <c r="H154" s="224">
        <v>25</v>
      </c>
      <c r="I154" s="224">
        <v>348</v>
      </c>
      <c r="J154" s="224">
        <v>27</v>
      </c>
      <c r="K154" s="224">
        <v>83</v>
      </c>
      <c r="L154" s="224">
        <v>25</v>
      </c>
      <c r="M154" s="224">
        <v>54</v>
      </c>
      <c r="N154" s="224">
        <v>3</v>
      </c>
      <c r="O154" s="224">
        <v>37</v>
      </c>
      <c r="P154" s="224">
        <v>26</v>
      </c>
      <c r="Q154" s="224">
        <v>279</v>
      </c>
      <c r="R154" s="224">
        <v>354</v>
      </c>
      <c r="S154" s="224">
        <v>311</v>
      </c>
      <c r="T154" s="224">
        <v>42</v>
      </c>
      <c r="U154" s="224">
        <v>51</v>
      </c>
      <c r="V154" s="182"/>
    </row>
    <row r="155" spans="1:22" s="186" customFormat="1" ht="3.5" customHeight="1" x14ac:dyDescent="0.25">
      <c r="A155" s="184"/>
      <c r="B155" s="183"/>
      <c r="U155" s="208"/>
      <c r="V155" s="182"/>
    </row>
    <row r="156" spans="1:22" s="186" customFormat="1" ht="13.5" customHeight="1" x14ac:dyDescent="0.25">
      <c r="A156" s="184" t="s">
        <v>294</v>
      </c>
      <c r="B156" s="183" t="s">
        <v>372</v>
      </c>
      <c r="C156" s="186">
        <v>3</v>
      </c>
      <c r="D156" s="205" t="s">
        <v>367</v>
      </c>
      <c r="E156" s="224">
        <v>9</v>
      </c>
      <c r="F156" s="205" t="s">
        <v>367</v>
      </c>
      <c r="G156" s="224">
        <v>11</v>
      </c>
      <c r="H156" s="205" t="s">
        <v>367</v>
      </c>
      <c r="I156" s="224">
        <v>9</v>
      </c>
      <c r="J156" s="224">
        <v>2</v>
      </c>
      <c r="K156" s="205" t="s">
        <v>367</v>
      </c>
      <c r="L156" s="187">
        <v>4</v>
      </c>
      <c r="M156" s="205" t="s">
        <v>367</v>
      </c>
      <c r="N156" s="205" t="s">
        <v>367</v>
      </c>
      <c r="O156" s="186">
        <v>3</v>
      </c>
      <c r="P156" s="205" t="s">
        <v>367</v>
      </c>
      <c r="Q156" s="224">
        <v>21</v>
      </c>
      <c r="R156" s="224">
        <v>18</v>
      </c>
      <c r="S156" s="224">
        <v>11</v>
      </c>
      <c r="T156" s="205" t="s">
        <v>367</v>
      </c>
      <c r="U156" s="215">
        <v>1</v>
      </c>
      <c r="V156" s="182"/>
    </row>
    <row r="157" spans="1:22" s="186" customFormat="1" ht="13.5" customHeight="1" x14ac:dyDescent="0.25">
      <c r="A157" s="184"/>
      <c r="B157" s="183" t="s">
        <v>373</v>
      </c>
      <c r="C157" s="186">
        <v>3</v>
      </c>
      <c r="D157" s="205" t="s">
        <v>367</v>
      </c>
      <c r="E157" s="186">
        <v>3</v>
      </c>
      <c r="F157" s="205" t="s">
        <v>367</v>
      </c>
      <c r="G157" s="186">
        <v>2</v>
      </c>
      <c r="H157" s="205" t="s">
        <v>367</v>
      </c>
      <c r="I157" s="186">
        <v>3</v>
      </c>
      <c r="J157" s="205" t="s">
        <v>367</v>
      </c>
      <c r="K157" s="205" t="s">
        <v>367</v>
      </c>
      <c r="L157" s="186">
        <v>2</v>
      </c>
      <c r="M157" s="205" t="s">
        <v>367</v>
      </c>
      <c r="N157" s="205" t="s">
        <v>367</v>
      </c>
      <c r="O157" s="205" t="s">
        <v>367</v>
      </c>
      <c r="P157" s="205" t="s">
        <v>367</v>
      </c>
      <c r="Q157" s="224">
        <v>7</v>
      </c>
      <c r="R157" s="224">
        <v>12</v>
      </c>
      <c r="S157" s="224">
        <v>9</v>
      </c>
      <c r="T157" s="205" t="s">
        <v>367</v>
      </c>
      <c r="U157" s="215">
        <v>1</v>
      </c>
      <c r="V157" s="182"/>
    </row>
    <row r="158" spans="1:22" s="186" customFormat="1" ht="5.25" customHeight="1" x14ac:dyDescent="0.25">
      <c r="A158" s="184"/>
      <c r="B158" s="192"/>
      <c r="U158" s="208"/>
      <c r="V158" s="182"/>
    </row>
    <row r="159" spans="1:22" s="186" customFormat="1" ht="13.5" customHeight="1" x14ac:dyDescent="0.25">
      <c r="A159" s="22" t="s">
        <v>379</v>
      </c>
      <c r="B159" s="183" t="s">
        <v>372</v>
      </c>
      <c r="C159" s="181">
        <f t="shared" ref="C159:U159" si="5">SUM(C162,C165,C168,C171,C174,C177,C180,C183,C186,C196,C199,C202)</f>
        <v>1789</v>
      </c>
      <c r="D159" s="181">
        <f t="shared" si="5"/>
        <v>843</v>
      </c>
      <c r="E159" s="181">
        <f t="shared" si="5"/>
        <v>13718</v>
      </c>
      <c r="F159" s="181">
        <f t="shared" si="5"/>
        <v>694</v>
      </c>
      <c r="G159" s="181">
        <f t="shared" si="5"/>
        <v>788</v>
      </c>
      <c r="H159" s="181">
        <f t="shared" si="5"/>
        <v>2219</v>
      </c>
      <c r="I159" s="181">
        <f t="shared" si="5"/>
        <v>9350</v>
      </c>
      <c r="J159" s="181">
        <f t="shared" si="5"/>
        <v>1671</v>
      </c>
      <c r="K159" s="181">
        <f t="shared" si="5"/>
        <v>2615</v>
      </c>
      <c r="L159" s="181">
        <f t="shared" si="5"/>
        <v>573</v>
      </c>
      <c r="M159" s="181">
        <f t="shared" si="5"/>
        <v>567</v>
      </c>
      <c r="N159" s="181">
        <f t="shared" si="5"/>
        <v>97</v>
      </c>
      <c r="O159" s="181">
        <f t="shared" si="5"/>
        <v>620</v>
      </c>
      <c r="P159" s="181">
        <f t="shared" si="5"/>
        <v>656</v>
      </c>
      <c r="Q159" s="181">
        <f t="shared" si="5"/>
        <v>3020</v>
      </c>
      <c r="R159" s="181">
        <f t="shared" si="5"/>
        <v>4551</v>
      </c>
      <c r="S159" s="181">
        <f t="shared" si="5"/>
        <v>3560</v>
      </c>
      <c r="T159" s="181">
        <f t="shared" si="5"/>
        <v>998</v>
      </c>
      <c r="U159" s="207">
        <f t="shared" si="5"/>
        <v>798</v>
      </c>
      <c r="V159" s="182"/>
    </row>
    <row r="160" spans="1:22" s="186" customFormat="1" ht="13.5" customHeight="1" x14ac:dyDescent="0.25">
      <c r="A160" s="22"/>
      <c r="B160" s="183" t="s">
        <v>373</v>
      </c>
      <c r="C160" s="181">
        <f t="shared" ref="C160:U160" si="6">SUM(C163,C166,C169,C172,C175,C178,C181,C184,C187,C197,C200,C203)</f>
        <v>330</v>
      </c>
      <c r="D160" s="181">
        <f t="shared" si="6"/>
        <v>44</v>
      </c>
      <c r="E160" s="181">
        <f t="shared" si="6"/>
        <v>4899</v>
      </c>
      <c r="F160" s="181">
        <f t="shared" si="6"/>
        <v>143</v>
      </c>
      <c r="G160" s="181">
        <f t="shared" si="6"/>
        <v>119</v>
      </c>
      <c r="H160" s="181">
        <f t="shared" si="6"/>
        <v>215</v>
      </c>
      <c r="I160" s="181">
        <f t="shared" si="6"/>
        <v>4638</v>
      </c>
      <c r="J160" s="181">
        <f t="shared" si="6"/>
        <v>228</v>
      </c>
      <c r="K160" s="181">
        <f t="shared" si="6"/>
        <v>1255</v>
      </c>
      <c r="L160" s="181">
        <f t="shared" si="6"/>
        <v>150</v>
      </c>
      <c r="M160" s="181">
        <f t="shared" si="6"/>
        <v>386</v>
      </c>
      <c r="N160" s="181">
        <f t="shared" si="6"/>
        <v>44</v>
      </c>
      <c r="O160" s="181">
        <f t="shared" si="6"/>
        <v>288</v>
      </c>
      <c r="P160" s="181">
        <f t="shared" si="6"/>
        <v>215</v>
      </c>
      <c r="Q160" s="181">
        <f t="shared" si="6"/>
        <v>1269</v>
      </c>
      <c r="R160" s="181">
        <f t="shared" si="6"/>
        <v>3235</v>
      </c>
      <c r="S160" s="181">
        <f t="shared" si="6"/>
        <v>2493</v>
      </c>
      <c r="T160" s="181">
        <f t="shared" si="6"/>
        <v>737</v>
      </c>
      <c r="U160" s="207">
        <f t="shared" si="6"/>
        <v>371</v>
      </c>
      <c r="V160" s="182"/>
    </row>
    <row r="161" spans="1:22" s="186" customFormat="1" ht="5" customHeight="1" x14ac:dyDescent="0.25">
      <c r="A161" s="22"/>
      <c r="B161" s="183"/>
      <c r="U161" s="208"/>
      <c r="V161" s="182"/>
    </row>
    <row r="162" spans="1:22" s="186" customFormat="1" ht="13.5" customHeight="1" x14ac:dyDescent="0.25">
      <c r="A162" s="184" t="s">
        <v>296</v>
      </c>
      <c r="B162" s="183" t="s">
        <v>372</v>
      </c>
      <c r="C162" s="186">
        <v>156</v>
      </c>
      <c r="D162" s="205" t="s">
        <v>367</v>
      </c>
      <c r="E162" s="224">
        <v>1950</v>
      </c>
      <c r="F162" s="224">
        <v>55</v>
      </c>
      <c r="G162" s="224">
        <v>129</v>
      </c>
      <c r="H162" s="224">
        <v>170</v>
      </c>
      <c r="I162" s="224">
        <v>1068</v>
      </c>
      <c r="J162" s="224">
        <v>236</v>
      </c>
      <c r="K162" s="224">
        <v>368</v>
      </c>
      <c r="L162" s="224">
        <v>85</v>
      </c>
      <c r="M162" s="224">
        <v>108</v>
      </c>
      <c r="N162" s="224">
        <v>10</v>
      </c>
      <c r="O162" s="224">
        <v>111</v>
      </c>
      <c r="P162" s="224">
        <v>91</v>
      </c>
      <c r="Q162" s="224">
        <v>261</v>
      </c>
      <c r="R162" s="224">
        <v>564</v>
      </c>
      <c r="S162" s="224">
        <v>291</v>
      </c>
      <c r="T162" s="224">
        <v>153</v>
      </c>
      <c r="U162" s="224">
        <v>131</v>
      </c>
      <c r="V162" s="182"/>
    </row>
    <row r="163" spans="1:22" s="186" customFormat="1" ht="13.5" customHeight="1" x14ac:dyDescent="0.25">
      <c r="A163" s="184"/>
      <c r="B163" s="183" t="s">
        <v>373</v>
      </c>
      <c r="C163" s="186">
        <v>24</v>
      </c>
      <c r="D163" s="205" t="s">
        <v>367</v>
      </c>
      <c r="E163" s="224">
        <v>856</v>
      </c>
      <c r="F163" s="224">
        <v>8</v>
      </c>
      <c r="G163" s="224">
        <v>27</v>
      </c>
      <c r="H163" s="224">
        <v>14</v>
      </c>
      <c r="I163" s="224">
        <v>572</v>
      </c>
      <c r="J163" s="224">
        <v>29</v>
      </c>
      <c r="K163" s="224">
        <v>145</v>
      </c>
      <c r="L163" s="224">
        <v>25</v>
      </c>
      <c r="M163" s="224">
        <v>75</v>
      </c>
      <c r="N163" s="224">
        <v>3</v>
      </c>
      <c r="O163" s="224">
        <v>57</v>
      </c>
      <c r="P163" s="224">
        <v>41</v>
      </c>
      <c r="Q163" s="224">
        <v>101</v>
      </c>
      <c r="R163" s="224">
        <v>377</v>
      </c>
      <c r="S163" s="224">
        <v>205</v>
      </c>
      <c r="T163" s="224">
        <v>119</v>
      </c>
      <c r="U163" s="224">
        <v>61</v>
      </c>
      <c r="V163" s="182"/>
    </row>
    <row r="164" spans="1:22" s="186" customFormat="1" ht="4.5" customHeight="1" x14ac:dyDescent="0.25">
      <c r="A164" s="184"/>
      <c r="B164" s="183"/>
      <c r="U164" s="208"/>
      <c r="V164" s="182"/>
    </row>
    <row r="165" spans="1:22" s="186" customFormat="1" ht="13.5" customHeight="1" x14ac:dyDescent="0.25">
      <c r="A165" s="184" t="s">
        <v>297</v>
      </c>
      <c r="B165" s="183" t="s">
        <v>372</v>
      </c>
      <c r="C165" s="224">
        <v>90</v>
      </c>
      <c r="D165" s="205" t="s">
        <v>367</v>
      </c>
      <c r="E165" s="224">
        <v>735</v>
      </c>
      <c r="F165" s="224">
        <v>29</v>
      </c>
      <c r="G165" s="224">
        <v>34</v>
      </c>
      <c r="H165" s="224">
        <v>112</v>
      </c>
      <c r="I165" s="224">
        <v>359</v>
      </c>
      <c r="J165" s="224">
        <v>115</v>
      </c>
      <c r="K165" s="224">
        <v>159</v>
      </c>
      <c r="L165" s="224">
        <v>7</v>
      </c>
      <c r="M165" s="224">
        <v>24</v>
      </c>
      <c r="N165" s="224">
        <v>3</v>
      </c>
      <c r="O165" s="224">
        <v>28</v>
      </c>
      <c r="P165" s="224">
        <v>3</v>
      </c>
      <c r="Q165" s="224">
        <v>174</v>
      </c>
      <c r="R165" s="224">
        <v>282</v>
      </c>
      <c r="S165" s="224">
        <v>77</v>
      </c>
      <c r="T165" s="224">
        <v>46</v>
      </c>
      <c r="U165" s="224">
        <v>43</v>
      </c>
      <c r="V165" s="182"/>
    </row>
    <row r="166" spans="1:22" s="186" customFormat="1" ht="13.5" customHeight="1" x14ac:dyDescent="0.25">
      <c r="A166" s="184"/>
      <c r="B166" s="183" t="s">
        <v>373</v>
      </c>
      <c r="C166" s="186">
        <v>27</v>
      </c>
      <c r="D166" s="205" t="s">
        <v>367</v>
      </c>
      <c r="E166" s="224">
        <v>218</v>
      </c>
      <c r="F166" s="205" t="s">
        <v>367</v>
      </c>
      <c r="G166" s="224">
        <v>5</v>
      </c>
      <c r="H166" s="224">
        <v>17</v>
      </c>
      <c r="I166" s="224">
        <v>175</v>
      </c>
      <c r="J166" s="224">
        <v>15</v>
      </c>
      <c r="K166" s="224">
        <v>86</v>
      </c>
      <c r="L166" s="224">
        <v>2</v>
      </c>
      <c r="M166" s="224">
        <v>20</v>
      </c>
      <c r="N166" s="224">
        <v>1</v>
      </c>
      <c r="O166" s="224">
        <v>12</v>
      </c>
      <c r="P166" s="224">
        <v>1</v>
      </c>
      <c r="Q166" s="224">
        <v>56</v>
      </c>
      <c r="R166" s="224">
        <v>204</v>
      </c>
      <c r="S166" s="224">
        <v>57</v>
      </c>
      <c r="T166" s="224">
        <v>42</v>
      </c>
      <c r="U166" s="224">
        <v>29</v>
      </c>
      <c r="V166" s="182"/>
    </row>
    <row r="167" spans="1:22" s="186" customFormat="1" ht="3.5" customHeight="1" x14ac:dyDescent="0.25">
      <c r="A167" s="184"/>
      <c r="B167" s="183"/>
      <c r="U167" s="208"/>
      <c r="V167" s="182"/>
    </row>
    <row r="168" spans="1:22" s="186" customFormat="1" ht="13.5" customHeight="1" x14ac:dyDescent="0.25">
      <c r="A168" s="184" t="s">
        <v>298</v>
      </c>
      <c r="B168" s="183" t="s">
        <v>372</v>
      </c>
      <c r="C168" s="186">
        <v>13</v>
      </c>
      <c r="D168" s="205" t="s">
        <v>367</v>
      </c>
      <c r="E168" s="186">
        <v>3</v>
      </c>
      <c r="F168" s="186">
        <v>4</v>
      </c>
      <c r="G168" s="205" t="s">
        <v>367</v>
      </c>
      <c r="H168" s="186">
        <v>9</v>
      </c>
      <c r="I168" s="205" t="s">
        <v>367</v>
      </c>
      <c r="J168" s="186">
        <v>4</v>
      </c>
      <c r="K168" s="205" t="s">
        <v>367</v>
      </c>
      <c r="L168" s="205" t="s">
        <v>367</v>
      </c>
      <c r="M168" s="205" t="s">
        <v>367</v>
      </c>
      <c r="N168" s="205" t="s">
        <v>367</v>
      </c>
      <c r="O168" s="205" t="s">
        <v>367</v>
      </c>
      <c r="P168" s="205" t="s">
        <v>367</v>
      </c>
      <c r="Q168" s="186">
        <v>10</v>
      </c>
      <c r="R168" s="205" t="s">
        <v>367</v>
      </c>
      <c r="S168" s="205" t="s">
        <v>367</v>
      </c>
      <c r="T168" s="205" t="s">
        <v>367</v>
      </c>
      <c r="U168" s="205" t="s">
        <v>367</v>
      </c>
      <c r="V168" s="182"/>
    </row>
    <row r="169" spans="1:22" s="186" customFormat="1" ht="13.5" customHeight="1" x14ac:dyDescent="0.25">
      <c r="A169" s="184"/>
      <c r="B169" s="183" t="s">
        <v>373</v>
      </c>
      <c r="C169" s="186">
        <v>2</v>
      </c>
      <c r="D169" s="205" t="s">
        <v>367</v>
      </c>
      <c r="E169" s="205" t="s">
        <v>367</v>
      </c>
      <c r="F169" s="205" t="s">
        <v>367</v>
      </c>
      <c r="G169" s="205" t="s">
        <v>367</v>
      </c>
      <c r="H169" s="205">
        <v>1</v>
      </c>
      <c r="I169" s="205" t="s">
        <v>367</v>
      </c>
      <c r="J169" s="186">
        <v>1</v>
      </c>
      <c r="K169" s="205" t="s">
        <v>367</v>
      </c>
      <c r="L169" s="205" t="s">
        <v>367</v>
      </c>
      <c r="M169" s="205" t="s">
        <v>367</v>
      </c>
      <c r="N169" s="205" t="s">
        <v>367</v>
      </c>
      <c r="O169" s="205" t="s">
        <v>367</v>
      </c>
      <c r="P169" s="205" t="s">
        <v>367</v>
      </c>
      <c r="Q169" s="186">
        <v>7</v>
      </c>
      <c r="R169" s="205" t="s">
        <v>367</v>
      </c>
      <c r="S169" s="205" t="s">
        <v>367</v>
      </c>
      <c r="T169" s="205" t="s">
        <v>367</v>
      </c>
      <c r="U169" s="205" t="s">
        <v>367</v>
      </c>
      <c r="V169" s="182"/>
    </row>
    <row r="170" spans="1:22" s="186" customFormat="1" ht="5.5" customHeight="1" x14ac:dyDescent="0.25">
      <c r="A170" s="184"/>
      <c r="B170" s="183"/>
      <c r="U170" s="208"/>
      <c r="V170" s="182"/>
    </row>
    <row r="171" spans="1:22" s="186" customFormat="1" ht="13.5" customHeight="1" x14ac:dyDescent="0.25">
      <c r="A171" s="184" t="s">
        <v>299</v>
      </c>
      <c r="B171" s="183" t="s">
        <v>372</v>
      </c>
      <c r="C171" s="224">
        <v>314</v>
      </c>
      <c r="D171" s="224">
        <v>49</v>
      </c>
      <c r="E171" s="224">
        <v>669</v>
      </c>
      <c r="F171" s="224">
        <v>12</v>
      </c>
      <c r="G171" s="224">
        <v>32</v>
      </c>
      <c r="H171" s="224">
        <v>63</v>
      </c>
      <c r="I171" s="224">
        <v>265</v>
      </c>
      <c r="J171" s="224">
        <v>84</v>
      </c>
      <c r="K171" s="224">
        <v>133</v>
      </c>
      <c r="L171" s="224">
        <v>1</v>
      </c>
      <c r="M171" s="224">
        <v>13</v>
      </c>
      <c r="N171" s="224">
        <v>2</v>
      </c>
      <c r="O171" s="224">
        <v>21</v>
      </c>
      <c r="P171" s="224">
        <v>3</v>
      </c>
      <c r="Q171" s="224">
        <v>95</v>
      </c>
      <c r="R171" s="224">
        <v>236</v>
      </c>
      <c r="S171" s="224">
        <v>76</v>
      </c>
      <c r="T171" s="224">
        <v>52</v>
      </c>
      <c r="U171" s="224">
        <v>34</v>
      </c>
      <c r="V171" s="182"/>
    </row>
    <row r="172" spans="1:22" s="186" customFormat="1" ht="13.5" customHeight="1" x14ac:dyDescent="0.25">
      <c r="A172" s="184"/>
      <c r="B172" s="183" t="s">
        <v>373</v>
      </c>
      <c r="C172" s="224">
        <v>54</v>
      </c>
      <c r="D172" s="224">
        <v>2</v>
      </c>
      <c r="E172" s="224">
        <v>184</v>
      </c>
      <c r="F172" s="205" t="s">
        <v>367</v>
      </c>
      <c r="G172" s="224">
        <v>5</v>
      </c>
      <c r="H172" s="224">
        <v>4</v>
      </c>
      <c r="I172" s="224">
        <v>151</v>
      </c>
      <c r="J172" s="224">
        <v>8</v>
      </c>
      <c r="K172" s="224">
        <v>56</v>
      </c>
      <c r="L172" s="224">
        <v>1</v>
      </c>
      <c r="M172" s="224">
        <v>8</v>
      </c>
      <c r="N172" s="224">
        <v>1</v>
      </c>
      <c r="O172" s="224">
        <v>11</v>
      </c>
      <c r="P172" s="224">
        <v>1</v>
      </c>
      <c r="Q172" s="224">
        <v>20</v>
      </c>
      <c r="R172" s="224">
        <v>166</v>
      </c>
      <c r="S172" s="224">
        <v>42</v>
      </c>
      <c r="T172" s="224">
        <v>39</v>
      </c>
      <c r="U172" s="224">
        <v>8</v>
      </c>
      <c r="V172" s="182"/>
    </row>
    <row r="173" spans="1:22" s="186" customFormat="1" ht="5.5" customHeight="1" x14ac:dyDescent="0.25">
      <c r="A173" s="184"/>
      <c r="B173" s="183"/>
      <c r="U173" s="208"/>
      <c r="V173" s="182"/>
    </row>
    <row r="174" spans="1:22" s="186" customFormat="1" ht="13.5" customHeight="1" x14ac:dyDescent="0.25">
      <c r="A174" s="184" t="s">
        <v>300</v>
      </c>
      <c r="B174" s="183" t="s">
        <v>372</v>
      </c>
      <c r="C174" s="224">
        <v>138</v>
      </c>
      <c r="D174" s="224">
        <v>1</v>
      </c>
      <c r="E174" s="224">
        <v>346</v>
      </c>
      <c r="F174" s="224">
        <v>34</v>
      </c>
      <c r="G174" s="224">
        <v>36</v>
      </c>
      <c r="H174" s="224">
        <v>49</v>
      </c>
      <c r="I174" s="224">
        <v>200</v>
      </c>
      <c r="J174" s="224">
        <v>66</v>
      </c>
      <c r="K174" s="224">
        <v>63</v>
      </c>
      <c r="L174" s="224">
        <v>9</v>
      </c>
      <c r="M174" s="224">
        <v>19</v>
      </c>
      <c r="N174" s="225" t="s">
        <v>367</v>
      </c>
      <c r="O174" s="224">
        <v>16</v>
      </c>
      <c r="P174" s="224">
        <v>54</v>
      </c>
      <c r="Q174" s="224">
        <v>84</v>
      </c>
      <c r="R174" s="224">
        <v>214</v>
      </c>
      <c r="S174" s="224">
        <v>821</v>
      </c>
      <c r="T174" s="224">
        <v>29</v>
      </c>
      <c r="U174" s="205">
        <v>31</v>
      </c>
      <c r="V174" s="182"/>
    </row>
    <row r="175" spans="1:22" s="186" customFormat="1" ht="13.5" customHeight="1" x14ac:dyDescent="0.25">
      <c r="A175" s="184"/>
      <c r="B175" s="183" t="s">
        <v>373</v>
      </c>
      <c r="C175" s="224">
        <v>18</v>
      </c>
      <c r="D175" s="205" t="s">
        <v>367</v>
      </c>
      <c r="E175" s="224">
        <v>162</v>
      </c>
      <c r="F175" s="224">
        <v>13</v>
      </c>
      <c r="G175" s="224">
        <v>6</v>
      </c>
      <c r="H175" s="224">
        <v>6</v>
      </c>
      <c r="I175" s="224">
        <v>105</v>
      </c>
      <c r="J175" s="224">
        <v>6</v>
      </c>
      <c r="K175" s="224">
        <v>26</v>
      </c>
      <c r="L175" s="205" t="s">
        <v>367</v>
      </c>
      <c r="M175" s="224">
        <v>15</v>
      </c>
      <c r="N175" s="225" t="s">
        <v>367</v>
      </c>
      <c r="O175" s="224">
        <v>10</v>
      </c>
      <c r="P175" s="224">
        <v>46</v>
      </c>
      <c r="Q175" s="224">
        <v>28</v>
      </c>
      <c r="R175" s="224">
        <v>161</v>
      </c>
      <c r="S175" s="224">
        <v>559</v>
      </c>
      <c r="T175" s="224">
        <v>27</v>
      </c>
      <c r="U175" s="205">
        <v>13</v>
      </c>
      <c r="V175" s="182"/>
    </row>
    <row r="176" spans="1:22" s="186" customFormat="1" ht="4.5" customHeight="1" x14ac:dyDescent="0.25">
      <c r="A176" s="184"/>
      <c r="B176" s="183"/>
      <c r="U176" s="208"/>
      <c r="V176" s="182"/>
    </row>
    <row r="177" spans="1:22" s="186" customFormat="1" ht="13.5" customHeight="1" x14ac:dyDescent="0.25">
      <c r="A177" s="184" t="s">
        <v>403</v>
      </c>
      <c r="B177" s="183" t="s">
        <v>372</v>
      </c>
      <c r="C177" s="224">
        <v>107</v>
      </c>
      <c r="D177" s="224">
        <v>138</v>
      </c>
      <c r="E177" s="224">
        <v>1026</v>
      </c>
      <c r="F177" s="224">
        <v>31</v>
      </c>
      <c r="G177" s="224">
        <v>53</v>
      </c>
      <c r="H177" s="224">
        <v>107</v>
      </c>
      <c r="I177" s="224">
        <v>403</v>
      </c>
      <c r="J177" s="224">
        <v>41</v>
      </c>
      <c r="K177" s="224">
        <v>158</v>
      </c>
      <c r="L177" s="224">
        <v>171</v>
      </c>
      <c r="M177" s="224">
        <v>23</v>
      </c>
      <c r="N177" s="224">
        <v>2</v>
      </c>
      <c r="O177" s="224">
        <v>26</v>
      </c>
      <c r="P177" s="224">
        <v>9</v>
      </c>
      <c r="Q177" s="224">
        <v>109</v>
      </c>
      <c r="R177" s="224">
        <v>284</v>
      </c>
      <c r="S177" s="224">
        <v>105</v>
      </c>
      <c r="T177" s="224">
        <v>49</v>
      </c>
      <c r="U177" s="224">
        <v>41</v>
      </c>
      <c r="V177" s="182"/>
    </row>
    <row r="178" spans="1:22" s="186" customFormat="1" ht="13.5" customHeight="1" x14ac:dyDescent="0.25">
      <c r="A178" s="184"/>
      <c r="B178" s="183" t="s">
        <v>373</v>
      </c>
      <c r="C178" s="224">
        <v>15</v>
      </c>
      <c r="D178" s="224">
        <v>11</v>
      </c>
      <c r="E178" s="224">
        <v>365</v>
      </c>
      <c r="F178" s="224">
        <v>2</v>
      </c>
      <c r="G178" s="224">
        <v>3</v>
      </c>
      <c r="H178" s="224">
        <v>7</v>
      </c>
      <c r="I178" s="224">
        <v>180</v>
      </c>
      <c r="J178" s="224">
        <v>5</v>
      </c>
      <c r="K178" s="224">
        <v>70</v>
      </c>
      <c r="L178" s="224">
        <v>42</v>
      </c>
      <c r="M178" s="224">
        <v>18</v>
      </c>
      <c r="N178" s="224">
        <v>1</v>
      </c>
      <c r="O178" s="224">
        <v>11</v>
      </c>
      <c r="P178" s="225" t="s">
        <v>367</v>
      </c>
      <c r="Q178" s="224">
        <v>29</v>
      </c>
      <c r="R178" s="224">
        <v>190</v>
      </c>
      <c r="S178" s="224">
        <v>68</v>
      </c>
      <c r="T178" s="224">
        <v>45</v>
      </c>
      <c r="U178" s="224">
        <v>17</v>
      </c>
      <c r="V178" s="182"/>
    </row>
    <row r="179" spans="1:22" s="186" customFormat="1" ht="3" customHeight="1" x14ac:dyDescent="0.25">
      <c r="A179" s="184"/>
      <c r="B179" s="183"/>
      <c r="U179" s="208"/>
      <c r="V179" s="182"/>
    </row>
    <row r="180" spans="1:22" s="186" customFormat="1" ht="13.5" customHeight="1" x14ac:dyDescent="0.25">
      <c r="A180" s="184" t="s">
        <v>404</v>
      </c>
      <c r="B180" s="183" t="s">
        <v>372</v>
      </c>
      <c r="C180" s="224">
        <v>140</v>
      </c>
      <c r="D180" s="205" t="s">
        <v>367</v>
      </c>
      <c r="E180" s="224">
        <v>2062</v>
      </c>
      <c r="F180" s="224">
        <v>167</v>
      </c>
      <c r="G180" s="224">
        <v>71</v>
      </c>
      <c r="H180" s="224">
        <v>72</v>
      </c>
      <c r="I180" s="224">
        <v>503</v>
      </c>
      <c r="J180" s="224">
        <v>77</v>
      </c>
      <c r="K180" s="224">
        <v>188</v>
      </c>
      <c r="L180" s="224">
        <v>29</v>
      </c>
      <c r="M180" s="224">
        <v>30</v>
      </c>
      <c r="N180" s="224">
        <v>1</v>
      </c>
      <c r="O180" s="224">
        <v>44</v>
      </c>
      <c r="P180" s="224">
        <v>3</v>
      </c>
      <c r="Q180" s="224">
        <v>324</v>
      </c>
      <c r="R180" s="224">
        <v>445</v>
      </c>
      <c r="S180" s="224">
        <v>164</v>
      </c>
      <c r="T180" s="224">
        <v>131</v>
      </c>
      <c r="U180" s="224">
        <v>63</v>
      </c>
      <c r="V180" s="182"/>
    </row>
    <row r="181" spans="1:22" s="186" customFormat="1" ht="13.5" customHeight="1" x14ac:dyDescent="0.25">
      <c r="A181" s="184"/>
      <c r="B181" s="183" t="s">
        <v>373</v>
      </c>
      <c r="C181" s="187">
        <v>34</v>
      </c>
      <c r="D181" s="205" t="s">
        <v>367</v>
      </c>
      <c r="E181" s="224">
        <v>433</v>
      </c>
      <c r="F181" s="224">
        <v>57</v>
      </c>
      <c r="G181" s="224">
        <v>11</v>
      </c>
      <c r="H181" s="224">
        <v>6</v>
      </c>
      <c r="I181" s="224">
        <v>292</v>
      </c>
      <c r="J181" s="224">
        <v>14</v>
      </c>
      <c r="K181" s="224">
        <v>85</v>
      </c>
      <c r="L181" s="224">
        <v>6</v>
      </c>
      <c r="M181" s="224">
        <v>21</v>
      </c>
      <c r="N181" s="205" t="s">
        <v>367</v>
      </c>
      <c r="O181" s="224">
        <v>16</v>
      </c>
      <c r="P181" s="224">
        <v>2</v>
      </c>
      <c r="Q181" s="224">
        <v>161</v>
      </c>
      <c r="R181" s="224">
        <v>325</v>
      </c>
      <c r="S181" s="224">
        <v>130</v>
      </c>
      <c r="T181" s="224">
        <v>83</v>
      </c>
      <c r="U181" s="224">
        <v>33</v>
      </c>
      <c r="V181" s="182"/>
    </row>
    <row r="182" spans="1:22" s="186" customFormat="1" ht="5.5" customHeight="1" x14ac:dyDescent="0.25">
      <c r="A182" s="184"/>
      <c r="B182" s="183"/>
      <c r="U182" s="208"/>
      <c r="V182" s="182"/>
    </row>
    <row r="183" spans="1:22" s="186" customFormat="1" ht="13.5" customHeight="1" x14ac:dyDescent="0.25">
      <c r="A183" s="184" t="s">
        <v>301</v>
      </c>
      <c r="B183" s="183" t="s">
        <v>372</v>
      </c>
      <c r="C183" s="224">
        <v>129</v>
      </c>
      <c r="D183" s="224">
        <v>182</v>
      </c>
      <c r="E183" s="224">
        <v>929</v>
      </c>
      <c r="F183" s="224">
        <v>115</v>
      </c>
      <c r="G183" s="224">
        <v>95</v>
      </c>
      <c r="H183" s="224">
        <v>407</v>
      </c>
      <c r="I183" s="224">
        <v>556</v>
      </c>
      <c r="J183" s="224">
        <v>120</v>
      </c>
      <c r="K183" s="224">
        <v>242</v>
      </c>
      <c r="L183" s="224">
        <v>25</v>
      </c>
      <c r="M183" s="224">
        <v>37</v>
      </c>
      <c r="N183" s="224">
        <v>5</v>
      </c>
      <c r="O183" s="224">
        <v>38</v>
      </c>
      <c r="P183" s="224">
        <v>30</v>
      </c>
      <c r="Q183" s="224">
        <v>215</v>
      </c>
      <c r="R183" s="224">
        <v>397</v>
      </c>
      <c r="S183" s="224">
        <v>223</v>
      </c>
      <c r="T183" s="224">
        <v>94</v>
      </c>
      <c r="U183" s="224">
        <v>78</v>
      </c>
      <c r="V183" s="182"/>
    </row>
    <row r="184" spans="1:22" s="186" customFormat="1" ht="13.5" customHeight="1" x14ac:dyDescent="0.25">
      <c r="A184" s="184"/>
      <c r="B184" s="183" t="s">
        <v>373</v>
      </c>
      <c r="C184" s="224">
        <v>24</v>
      </c>
      <c r="D184" s="224">
        <v>14</v>
      </c>
      <c r="E184" s="224">
        <v>106</v>
      </c>
      <c r="F184" s="224">
        <v>10</v>
      </c>
      <c r="G184" s="224">
        <v>16</v>
      </c>
      <c r="H184" s="224">
        <v>38</v>
      </c>
      <c r="I184" s="224">
        <v>334</v>
      </c>
      <c r="J184" s="224">
        <v>26</v>
      </c>
      <c r="K184" s="224">
        <v>138</v>
      </c>
      <c r="L184" s="224">
        <v>11</v>
      </c>
      <c r="M184" s="224">
        <v>27</v>
      </c>
      <c r="N184" s="224">
        <v>4</v>
      </c>
      <c r="O184" s="224">
        <v>13</v>
      </c>
      <c r="P184" s="224">
        <v>21</v>
      </c>
      <c r="Q184" s="224">
        <v>70</v>
      </c>
      <c r="R184" s="224">
        <v>289</v>
      </c>
      <c r="S184" s="224">
        <v>154</v>
      </c>
      <c r="T184" s="224">
        <v>70</v>
      </c>
      <c r="U184" s="224">
        <v>34</v>
      </c>
      <c r="V184" s="182"/>
    </row>
    <row r="185" spans="1:22" s="186" customFormat="1" ht="5.5" customHeight="1" x14ac:dyDescent="0.25">
      <c r="A185" s="184"/>
      <c r="B185" s="190"/>
      <c r="U185" s="208"/>
      <c r="V185" s="182"/>
    </row>
    <row r="186" spans="1:22" s="186" customFormat="1" ht="13.5" customHeight="1" x14ac:dyDescent="0.25">
      <c r="A186" s="184" t="s">
        <v>302</v>
      </c>
      <c r="B186" s="183" t="s">
        <v>372</v>
      </c>
      <c r="C186" s="224">
        <v>82</v>
      </c>
      <c r="D186" s="224">
        <v>25</v>
      </c>
      <c r="E186" s="224">
        <v>818</v>
      </c>
      <c r="F186" s="224">
        <v>31</v>
      </c>
      <c r="G186" s="224">
        <v>51</v>
      </c>
      <c r="H186" s="224">
        <v>580</v>
      </c>
      <c r="I186" s="224">
        <v>1262</v>
      </c>
      <c r="J186" s="224">
        <v>145</v>
      </c>
      <c r="K186" s="224">
        <v>240</v>
      </c>
      <c r="L186" s="224">
        <v>31</v>
      </c>
      <c r="M186" s="224">
        <v>54</v>
      </c>
      <c r="N186" s="224">
        <v>13</v>
      </c>
      <c r="O186" s="224">
        <v>67</v>
      </c>
      <c r="P186" s="224">
        <v>62</v>
      </c>
      <c r="Q186" s="224">
        <v>163</v>
      </c>
      <c r="R186" s="224">
        <v>484</v>
      </c>
      <c r="S186" s="224">
        <v>184</v>
      </c>
      <c r="T186" s="224">
        <v>54</v>
      </c>
      <c r="U186" s="224">
        <v>71</v>
      </c>
      <c r="V186" s="182"/>
    </row>
    <row r="187" spans="1:22" s="186" customFormat="1" ht="13" customHeight="1" x14ac:dyDescent="0.25">
      <c r="A187" s="184"/>
      <c r="B187" s="183" t="s">
        <v>373</v>
      </c>
      <c r="C187" s="224">
        <v>13</v>
      </c>
      <c r="D187" s="205" t="s">
        <v>367</v>
      </c>
      <c r="E187" s="224">
        <v>198</v>
      </c>
      <c r="F187" s="224">
        <v>4</v>
      </c>
      <c r="G187" s="224">
        <v>8</v>
      </c>
      <c r="H187" s="224">
        <v>62</v>
      </c>
      <c r="I187" s="224">
        <v>562</v>
      </c>
      <c r="J187" s="224">
        <v>23</v>
      </c>
      <c r="K187" s="224">
        <v>142</v>
      </c>
      <c r="L187" s="224">
        <v>8</v>
      </c>
      <c r="M187" s="224">
        <v>39</v>
      </c>
      <c r="N187" s="224">
        <v>1</v>
      </c>
      <c r="O187" s="224">
        <v>32</v>
      </c>
      <c r="P187" s="224">
        <v>12</v>
      </c>
      <c r="Q187" s="224">
        <v>75</v>
      </c>
      <c r="R187" s="224">
        <v>365</v>
      </c>
      <c r="S187" s="224">
        <v>136</v>
      </c>
      <c r="T187" s="224">
        <v>50</v>
      </c>
      <c r="U187" s="224">
        <v>43</v>
      </c>
      <c r="V187" s="182"/>
    </row>
    <row r="188" spans="1:22" s="186" customFormat="1" ht="11" customHeight="1" x14ac:dyDescent="0.25">
      <c r="A188" s="184"/>
      <c r="B188" s="216"/>
      <c r="U188" s="208"/>
      <c r="V188" s="182"/>
    </row>
    <row r="189" spans="1:22" s="186" customFormat="1" ht="11" customHeight="1" x14ac:dyDescent="0.25">
      <c r="A189" s="184"/>
      <c r="B189" s="216"/>
      <c r="U189" s="208"/>
      <c r="V189" s="182"/>
    </row>
    <row r="190" spans="1:22" s="186" customFormat="1" ht="11" customHeight="1" x14ac:dyDescent="0.25">
      <c r="A190" s="184"/>
      <c r="B190" s="216"/>
      <c r="U190" s="208"/>
      <c r="V190" s="182"/>
    </row>
    <row r="191" spans="1:22" s="186" customFormat="1" ht="13.5" customHeight="1" x14ac:dyDescent="0.25">
      <c r="A191" s="184"/>
      <c r="B191" s="216"/>
      <c r="U191" s="211" t="s">
        <v>138</v>
      </c>
      <c r="V191" s="182"/>
    </row>
    <row r="192" spans="1:22" s="186" customFormat="1" ht="13.5" customHeight="1" x14ac:dyDescent="0.25">
      <c r="A192" s="184"/>
      <c r="B192" s="217"/>
      <c r="U192" s="212" t="s">
        <v>139</v>
      </c>
      <c r="V192" s="182"/>
    </row>
    <row r="193" spans="1:22" ht="18" customHeight="1" x14ac:dyDescent="0.25">
      <c r="A193" s="242" t="s">
        <v>368</v>
      </c>
      <c r="B193" s="244" t="s">
        <v>369</v>
      </c>
      <c r="C193" s="246" t="s">
        <v>370</v>
      </c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7"/>
      <c r="V193" s="182"/>
    </row>
    <row r="194" spans="1:22" ht="15" customHeight="1" x14ac:dyDescent="0.25">
      <c r="A194" s="243"/>
      <c r="B194" s="245"/>
      <c r="C194" s="201" t="s">
        <v>4</v>
      </c>
      <c r="D194" s="201" t="s">
        <v>7</v>
      </c>
      <c r="E194" s="201" t="s">
        <v>10</v>
      </c>
      <c r="F194" s="201" t="s">
        <v>13</v>
      </c>
      <c r="G194" s="201" t="s">
        <v>16</v>
      </c>
      <c r="H194" s="201" t="s">
        <v>19</v>
      </c>
      <c r="I194" s="201" t="s">
        <v>22</v>
      </c>
      <c r="J194" s="201" t="s">
        <v>25</v>
      </c>
      <c r="K194" s="201" t="s">
        <v>28</v>
      </c>
      <c r="L194" s="201" t="s">
        <v>31</v>
      </c>
      <c r="M194" s="201" t="s">
        <v>34</v>
      </c>
      <c r="N194" s="201" t="s">
        <v>37</v>
      </c>
      <c r="O194" s="201" t="s">
        <v>40</v>
      </c>
      <c r="P194" s="201" t="s">
        <v>43</v>
      </c>
      <c r="Q194" s="201" t="s">
        <v>46</v>
      </c>
      <c r="R194" s="201" t="s">
        <v>49</v>
      </c>
      <c r="S194" s="201" t="s">
        <v>52</v>
      </c>
      <c r="T194" s="201" t="s">
        <v>55</v>
      </c>
      <c r="U194" s="213" t="s">
        <v>58</v>
      </c>
      <c r="V194" s="182"/>
    </row>
    <row r="195" spans="1:22" s="186" customFormat="1" ht="7.5" customHeight="1" x14ac:dyDescent="0.25">
      <c r="A195" s="184"/>
      <c r="B195" s="183"/>
      <c r="U195" s="208"/>
      <c r="V195" s="182"/>
    </row>
    <row r="196" spans="1:22" s="186" customFormat="1" ht="13.5" customHeight="1" x14ac:dyDescent="0.25">
      <c r="A196" s="184" t="s">
        <v>303</v>
      </c>
      <c r="B196" s="183" t="s">
        <v>372</v>
      </c>
      <c r="C196" s="224">
        <v>57</v>
      </c>
      <c r="D196" s="224">
        <v>23</v>
      </c>
      <c r="E196" s="224">
        <v>556</v>
      </c>
      <c r="F196" s="224">
        <v>7</v>
      </c>
      <c r="G196" s="224">
        <v>12</v>
      </c>
      <c r="H196" s="224">
        <v>19</v>
      </c>
      <c r="I196" s="224">
        <v>263</v>
      </c>
      <c r="J196" s="224">
        <v>44</v>
      </c>
      <c r="K196" s="224">
        <v>47</v>
      </c>
      <c r="L196" s="224">
        <v>6</v>
      </c>
      <c r="M196" s="224">
        <v>7</v>
      </c>
      <c r="N196" s="224">
        <v>26</v>
      </c>
      <c r="O196" s="224">
        <v>7</v>
      </c>
      <c r="P196" s="224">
        <v>3</v>
      </c>
      <c r="Q196" s="224">
        <v>64</v>
      </c>
      <c r="R196" s="224">
        <v>89</v>
      </c>
      <c r="S196" s="224">
        <v>40</v>
      </c>
      <c r="T196" s="224">
        <v>7</v>
      </c>
      <c r="U196" s="224">
        <v>14</v>
      </c>
      <c r="V196" s="182"/>
    </row>
    <row r="197" spans="1:22" s="186" customFormat="1" ht="13.5" customHeight="1" x14ac:dyDescent="0.25">
      <c r="A197" s="184"/>
      <c r="B197" s="183" t="s">
        <v>373</v>
      </c>
      <c r="C197" s="224">
        <v>11</v>
      </c>
      <c r="D197" s="224">
        <v>3</v>
      </c>
      <c r="E197" s="224">
        <v>146</v>
      </c>
      <c r="F197" s="205" t="s">
        <v>367</v>
      </c>
      <c r="G197" s="224">
        <v>1</v>
      </c>
      <c r="H197" s="224">
        <v>4</v>
      </c>
      <c r="I197" s="224">
        <v>114</v>
      </c>
      <c r="J197" s="224">
        <v>5</v>
      </c>
      <c r="K197" s="224">
        <v>26</v>
      </c>
      <c r="L197" s="224">
        <v>2</v>
      </c>
      <c r="M197" s="224">
        <v>6</v>
      </c>
      <c r="N197" s="224">
        <v>13</v>
      </c>
      <c r="O197" s="224">
        <v>4</v>
      </c>
      <c r="P197" s="224">
        <v>3</v>
      </c>
      <c r="Q197" s="224">
        <v>20</v>
      </c>
      <c r="R197" s="224">
        <v>70</v>
      </c>
      <c r="S197" s="224">
        <v>29</v>
      </c>
      <c r="T197" s="224">
        <v>6</v>
      </c>
      <c r="U197" s="224">
        <v>6</v>
      </c>
      <c r="V197" s="182"/>
    </row>
    <row r="198" spans="1:22" s="186" customFormat="1" ht="4" customHeight="1" x14ac:dyDescent="0.25">
      <c r="A198" s="184"/>
      <c r="B198" s="183"/>
      <c r="U198" s="208"/>
      <c r="V198" s="182"/>
    </row>
    <row r="199" spans="1:22" s="186" customFormat="1" ht="13.5" customHeight="1" x14ac:dyDescent="0.25">
      <c r="A199" s="184" t="s">
        <v>304</v>
      </c>
      <c r="B199" s="183" t="s">
        <v>372</v>
      </c>
      <c r="C199" s="224">
        <v>367</v>
      </c>
      <c r="D199" s="224">
        <v>302</v>
      </c>
      <c r="E199" s="224">
        <v>3839</v>
      </c>
      <c r="F199" s="224">
        <v>170</v>
      </c>
      <c r="G199" s="224">
        <v>161</v>
      </c>
      <c r="H199" s="224">
        <v>352</v>
      </c>
      <c r="I199" s="224">
        <v>1189</v>
      </c>
      <c r="J199" s="224">
        <v>401</v>
      </c>
      <c r="K199" s="224">
        <v>683</v>
      </c>
      <c r="L199" s="224">
        <v>177</v>
      </c>
      <c r="M199" s="224">
        <v>178</v>
      </c>
      <c r="N199" s="224">
        <v>10</v>
      </c>
      <c r="O199" s="224">
        <v>158</v>
      </c>
      <c r="P199" s="224">
        <v>292</v>
      </c>
      <c r="Q199" s="224">
        <v>1364</v>
      </c>
      <c r="R199" s="224">
        <v>1147</v>
      </c>
      <c r="S199" s="224">
        <v>1376</v>
      </c>
      <c r="T199" s="224">
        <v>213</v>
      </c>
      <c r="U199" s="224">
        <v>164</v>
      </c>
      <c r="V199" s="182"/>
    </row>
    <row r="200" spans="1:22" s="186" customFormat="1" ht="13.5" customHeight="1" x14ac:dyDescent="0.25">
      <c r="A200" s="184"/>
      <c r="B200" s="183" t="s">
        <v>373</v>
      </c>
      <c r="C200" s="224">
        <v>50</v>
      </c>
      <c r="D200" s="224">
        <v>5</v>
      </c>
      <c r="E200" s="224">
        <v>2034</v>
      </c>
      <c r="F200" s="224">
        <v>44</v>
      </c>
      <c r="G200" s="224">
        <v>19</v>
      </c>
      <c r="H200" s="224">
        <v>24</v>
      </c>
      <c r="I200" s="224">
        <v>661</v>
      </c>
      <c r="J200" s="224">
        <v>60</v>
      </c>
      <c r="K200" s="224">
        <v>323</v>
      </c>
      <c r="L200" s="224">
        <v>42</v>
      </c>
      <c r="M200" s="224">
        <v>102</v>
      </c>
      <c r="N200" s="224">
        <v>5</v>
      </c>
      <c r="O200" s="224">
        <v>76</v>
      </c>
      <c r="P200" s="224">
        <v>78</v>
      </c>
      <c r="Q200" s="224">
        <v>648</v>
      </c>
      <c r="R200" s="224">
        <v>770</v>
      </c>
      <c r="S200" s="224">
        <v>951</v>
      </c>
      <c r="T200" s="224">
        <v>152</v>
      </c>
      <c r="U200" s="224">
        <v>64</v>
      </c>
      <c r="V200" s="182"/>
    </row>
    <row r="201" spans="1:22" s="186" customFormat="1" ht="5.5" customHeight="1" x14ac:dyDescent="0.25">
      <c r="A201" s="184"/>
      <c r="B201" s="183"/>
      <c r="U201" s="208"/>
      <c r="V201" s="182"/>
    </row>
    <row r="202" spans="1:22" s="186" customFormat="1" ht="13.5" customHeight="1" x14ac:dyDescent="0.25">
      <c r="A202" s="184" t="s">
        <v>305</v>
      </c>
      <c r="B202" s="183" t="s">
        <v>372</v>
      </c>
      <c r="C202" s="224">
        <v>196</v>
      </c>
      <c r="D202" s="224">
        <v>123</v>
      </c>
      <c r="E202" s="224">
        <v>785</v>
      </c>
      <c r="F202" s="224">
        <v>39</v>
      </c>
      <c r="G202" s="224">
        <v>114</v>
      </c>
      <c r="H202" s="224">
        <v>279</v>
      </c>
      <c r="I202" s="224">
        <v>3282</v>
      </c>
      <c r="J202" s="224">
        <v>338</v>
      </c>
      <c r="K202" s="224">
        <v>334</v>
      </c>
      <c r="L202" s="224">
        <v>32</v>
      </c>
      <c r="M202" s="224">
        <v>74</v>
      </c>
      <c r="N202" s="224">
        <v>25</v>
      </c>
      <c r="O202" s="224">
        <v>104</v>
      </c>
      <c r="P202" s="224">
        <v>106</v>
      </c>
      <c r="Q202" s="224">
        <v>157</v>
      </c>
      <c r="R202" s="224">
        <v>409</v>
      </c>
      <c r="S202" s="224">
        <v>203</v>
      </c>
      <c r="T202" s="224">
        <v>170</v>
      </c>
      <c r="U202" s="224">
        <v>128</v>
      </c>
      <c r="V202" s="182"/>
    </row>
    <row r="203" spans="1:22" s="186" customFormat="1" ht="13.5" customHeight="1" x14ac:dyDescent="0.25">
      <c r="A203" s="184"/>
      <c r="B203" s="183" t="s">
        <v>373</v>
      </c>
      <c r="C203" s="224">
        <v>58</v>
      </c>
      <c r="D203" s="224">
        <v>9</v>
      </c>
      <c r="E203" s="224">
        <v>197</v>
      </c>
      <c r="F203" s="224">
        <v>5</v>
      </c>
      <c r="G203" s="224">
        <v>18</v>
      </c>
      <c r="H203" s="224">
        <v>32</v>
      </c>
      <c r="I203" s="224">
        <v>1492</v>
      </c>
      <c r="J203" s="224">
        <v>36</v>
      </c>
      <c r="K203" s="224">
        <v>158</v>
      </c>
      <c r="L203" s="224">
        <v>11</v>
      </c>
      <c r="M203" s="224">
        <v>55</v>
      </c>
      <c r="N203" s="224">
        <v>15</v>
      </c>
      <c r="O203" s="224">
        <v>46</v>
      </c>
      <c r="P203" s="224">
        <v>10</v>
      </c>
      <c r="Q203" s="224">
        <v>54</v>
      </c>
      <c r="R203" s="224">
        <v>318</v>
      </c>
      <c r="S203" s="224">
        <v>162</v>
      </c>
      <c r="T203" s="224">
        <v>104</v>
      </c>
      <c r="U203" s="224">
        <v>63</v>
      </c>
      <c r="V203" s="182"/>
    </row>
    <row r="204" spans="1:22" ht="6.75" customHeight="1" x14ac:dyDescent="0.25">
      <c r="A204" s="195"/>
      <c r="B204" s="196"/>
      <c r="V204" s="182"/>
    </row>
    <row r="205" spans="1:22" s="186" customFormat="1" ht="23" x14ac:dyDescent="0.25">
      <c r="A205" s="22" t="s">
        <v>380</v>
      </c>
      <c r="B205" s="183" t="s">
        <v>372</v>
      </c>
      <c r="C205" s="181">
        <f>SUM(C208,C211,C214,C217,C220,C223,C226,C229,C232)</f>
        <v>776</v>
      </c>
      <c r="D205" s="181">
        <f t="shared" ref="D205:U206" si="7">SUM(D208,D211,D214,D217,D220,D223,D226,D229,D232)</f>
        <v>61</v>
      </c>
      <c r="E205" s="181">
        <f t="shared" si="7"/>
        <v>7257</v>
      </c>
      <c r="F205" s="181">
        <f t="shared" si="7"/>
        <v>2225</v>
      </c>
      <c r="G205" s="181">
        <f t="shared" si="7"/>
        <v>1120</v>
      </c>
      <c r="H205" s="181">
        <f t="shared" si="7"/>
        <v>2574</v>
      </c>
      <c r="I205" s="181">
        <f t="shared" si="7"/>
        <v>10755</v>
      </c>
      <c r="J205" s="181">
        <f t="shared" si="7"/>
        <v>2977</v>
      </c>
      <c r="K205" s="181">
        <f t="shared" si="7"/>
        <v>4668</v>
      </c>
      <c r="L205" s="181">
        <f t="shared" si="7"/>
        <v>2222</v>
      </c>
      <c r="M205" s="181">
        <f t="shared" si="7"/>
        <v>1155</v>
      </c>
      <c r="N205" s="181">
        <f t="shared" si="7"/>
        <v>141</v>
      </c>
      <c r="O205" s="181">
        <f t="shared" si="7"/>
        <v>1576</v>
      </c>
      <c r="P205" s="181">
        <f t="shared" si="7"/>
        <v>1003</v>
      </c>
      <c r="Q205" s="181">
        <f t="shared" si="7"/>
        <v>5124</v>
      </c>
      <c r="R205" s="181">
        <f t="shared" si="7"/>
        <v>5335</v>
      </c>
      <c r="S205" s="181">
        <f t="shared" si="7"/>
        <v>5916</v>
      </c>
      <c r="T205" s="181">
        <f t="shared" si="7"/>
        <v>1208</v>
      </c>
      <c r="U205" s="207">
        <f t="shared" si="7"/>
        <v>1147</v>
      </c>
      <c r="V205" s="182"/>
    </row>
    <row r="206" spans="1:22" s="186" customFormat="1" ht="13.4" customHeight="1" x14ac:dyDescent="0.25">
      <c r="A206" s="22"/>
      <c r="B206" s="183" t="s">
        <v>373</v>
      </c>
      <c r="C206" s="181">
        <f>SUM(C209,C212,C215,C218,C221,C224,C227,C230,C233)</f>
        <v>240</v>
      </c>
      <c r="D206" s="181">
        <f t="shared" si="7"/>
        <v>3</v>
      </c>
      <c r="E206" s="181">
        <f t="shared" si="7"/>
        <v>2269</v>
      </c>
      <c r="F206" s="181">
        <f t="shared" si="7"/>
        <v>603</v>
      </c>
      <c r="G206" s="181">
        <f t="shared" si="7"/>
        <v>191</v>
      </c>
      <c r="H206" s="181">
        <f t="shared" si="7"/>
        <v>251</v>
      </c>
      <c r="I206" s="181">
        <f t="shared" si="7"/>
        <v>5918</v>
      </c>
      <c r="J206" s="181">
        <f t="shared" si="7"/>
        <v>654</v>
      </c>
      <c r="K206" s="181">
        <f t="shared" si="7"/>
        <v>2426</v>
      </c>
      <c r="L206" s="181">
        <f t="shared" si="7"/>
        <v>753</v>
      </c>
      <c r="M206" s="181">
        <f t="shared" si="7"/>
        <v>818</v>
      </c>
      <c r="N206" s="181">
        <f t="shared" si="7"/>
        <v>52</v>
      </c>
      <c r="O206" s="181">
        <f t="shared" si="7"/>
        <v>754</v>
      </c>
      <c r="P206" s="181">
        <f t="shared" si="7"/>
        <v>333</v>
      </c>
      <c r="Q206" s="181">
        <f t="shared" si="7"/>
        <v>2644</v>
      </c>
      <c r="R206" s="181">
        <f t="shared" si="7"/>
        <v>4106</v>
      </c>
      <c r="S206" s="181">
        <f t="shared" si="7"/>
        <v>4304</v>
      </c>
      <c r="T206" s="181">
        <f t="shared" si="7"/>
        <v>715</v>
      </c>
      <c r="U206" s="207">
        <f t="shared" si="7"/>
        <v>723</v>
      </c>
      <c r="V206" s="182"/>
    </row>
    <row r="207" spans="1:22" s="186" customFormat="1" ht="4.5" customHeight="1" x14ac:dyDescent="0.25">
      <c r="A207" s="22"/>
      <c r="B207" s="183"/>
      <c r="U207" s="208"/>
      <c r="V207" s="182"/>
    </row>
    <row r="208" spans="1:22" s="186" customFormat="1" ht="13.4" customHeight="1" x14ac:dyDescent="0.25">
      <c r="A208" s="191" t="s">
        <v>307</v>
      </c>
      <c r="B208" s="183" t="s">
        <v>372</v>
      </c>
      <c r="C208" s="224">
        <v>34</v>
      </c>
      <c r="D208" s="224">
        <v>2</v>
      </c>
      <c r="E208" s="224">
        <v>721</v>
      </c>
      <c r="F208" s="224">
        <v>34</v>
      </c>
      <c r="G208" s="224">
        <v>54</v>
      </c>
      <c r="H208" s="224">
        <v>212</v>
      </c>
      <c r="I208" s="224">
        <v>1898</v>
      </c>
      <c r="J208" s="224">
        <v>270</v>
      </c>
      <c r="K208" s="224">
        <v>902</v>
      </c>
      <c r="L208" s="224">
        <v>64</v>
      </c>
      <c r="M208" s="224">
        <v>37</v>
      </c>
      <c r="N208" s="224">
        <v>15</v>
      </c>
      <c r="O208" s="224">
        <v>86</v>
      </c>
      <c r="P208" s="224">
        <v>293</v>
      </c>
      <c r="Q208" s="224">
        <v>157</v>
      </c>
      <c r="R208" s="224">
        <v>349</v>
      </c>
      <c r="S208" s="224">
        <v>235</v>
      </c>
      <c r="T208" s="224">
        <v>148</v>
      </c>
      <c r="U208" s="224">
        <v>119</v>
      </c>
      <c r="V208" s="182"/>
    </row>
    <row r="209" spans="1:22" s="186" customFormat="1" ht="13.4" customHeight="1" x14ac:dyDescent="0.25">
      <c r="A209" s="16"/>
      <c r="B209" s="183" t="s">
        <v>373</v>
      </c>
      <c r="C209" s="224">
        <v>15</v>
      </c>
      <c r="D209" s="205" t="s">
        <v>367</v>
      </c>
      <c r="E209" s="224">
        <v>203</v>
      </c>
      <c r="F209" s="224">
        <v>7</v>
      </c>
      <c r="G209" s="224">
        <v>9</v>
      </c>
      <c r="H209" s="224">
        <v>35</v>
      </c>
      <c r="I209" s="224">
        <v>977</v>
      </c>
      <c r="J209" s="224">
        <v>31</v>
      </c>
      <c r="K209" s="224">
        <v>479</v>
      </c>
      <c r="L209" s="224">
        <v>29</v>
      </c>
      <c r="M209" s="224">
        <v>24</v>
      </c>
      <c r="N209" s="224">
        <v>3</v>
      </c>
      <c r="O209" s="224">
        <v>46</v>
      </c>
      <c r="P209" s="224">
        <v>57</v>
      </c>
      <c r="Q209" s="224">
        <v>83</v>
      </c>
      <c r="R209" s="224">
        <v>288</v>
      </c>
      <c r="S209" s="224">
        <v>181</v>
      </c>
      <c r="T209" s="224">
        <v>53</v>
      </c>
      <c r="U209" s="224">
        <v>75</v>
      </c>
      <c r="V209" s="182"/>
    </row>
    <row r="210" spans="1:22" s="186" customFormat="1" ht="5" customHeight="1" x14ac:dyDescent="0.25">
      <c r="A210" s="16"/>
      <c r="B210" s="183"/>
      <c r="U210" s="208"/>
      <c r="V210" s="182"/>
    </row>
    <row r="211" spans="1:22" s="186" customFormat="1" ht="13.4" customHeight="1" x14ac:dyDescent="0.25">
      <c r="A211" s="16" t="s">
        <v>351</v>
      </c>
      <c r="B211" s="183" t="s">
        <v>372</v>
      </c>
      <c r="C211" s="224">
        <v>192</v>
      </c>
      <c r="D211" s="224">
        <v>1</v>
      </c>
      <c r="E211" s="224">
        <v>360</v>
      </c>
      <c r="F211" s="224">
        <v>126</v>
      </c>
      <c r="G211" s="224">
        <v>90</v>
      </c>
      <c r="H211" s="224">
        <v>129</v>
      </c>
      <c r="I211" s="224">
        <v>1055</v>
      </c>
      <c r="J211" s="224">
        <v>169</v>
      </c>
      <c r="K211" s="224">
        <v>280</v>
      </c>
      <c r="L211" s="224">
        <v>27</v>
      </c>
      <c r="M211" s="224">
        <v>58</v>
      </c>
      <c r="N211" s="224">
        <v>15</v>
      </c>
      <c r="O211" s="224">
        <v>78</v>
      </c>
      <c r="P211" s="224">
        <v>47</v>
      </c>
      <c r="Q211" s="224">
        <v>303</v>
      </c>
      <c r="R211" s="224">
        <v>368</v>
      </c>
      <c r="S211" s="224">
        <v>216</v>
      </c>
      <c r="T211" s="224">
        <v>109</v>
      </c>
      <c r="U211" s="224">
        <v>91</v>
      </c>
      <c r="V211" s="182"/>
    </row>
    <row r="212" spans="1:22" s="186" customFormat="1" ht="13.4" customHeight="1" x14ac:dyDescent="0.25">
      <c r="A212" s="16"/>
      <c r="B212" s="183" t="s">
        <v>373</v>
      </c>
      <c r="C212" s="224">
        <v>88</v>
      </c>
      <c r="D212" s="205" t="s">
        <v>367</v>
      </c>
      <c r="E212" s="224">
        <v>119</v>
      </c>
      <c r="F212" s="224">
        <v>12</v>
      </c>
      <c r="G212" s="224">
        <v>17</v>
      </c>
      <c r="H212" s="224">
        <v>9</v>
      </c>
      <c r="I212" s="224">
        <v>555</v>
      </c>
      <c r="J212" s="224">
        <v>31</v>
      </c>
      <c r="K212" s="224">
        <v>157</v>
      </c>
      <c r="L212" s="224">
        <v>7</v>
      </c>
      <c r="M212" s="224">
        <v>38</v>
      </c>
      <c r="N212" s="224">
        <v>2</v>
      </c>
      <c r="O212" s="224">
        <v>29</v>
      </c>
      <c r="P212" s="224">
        <v>15</v>
      </c>
      <c r="Q212" s="224">
        <v>146</v>
      </c>
      <c r="R212" s="224">
        <v>303</v>
      </c>
      <c r="S212" s="224">
        <v>172</v>
      </c>
      <c r="T212" s="224">
        <v>72</v>
      </c>
      <c r="U212" s="224">
        <v>60</v>
      </c>
      <c r="V212" s="182"/>
    </row>
    <row r="213" spans="1:22" s="186" customFormat="1" ht="5.5" customHeight="1" x14ac:dyDescent="0.25">
      <c r="A213" s="16"/>
      <c r="B213" s="183"/>
      <c r="U213" s="208"/>
      <c r="V213" s="182"/>
    </row>
    <row r="214" spans="1:22" s="186" customFormat="1" ht="13.4" customHeight="1" x14ac:dyDescent="0.25">
      <c r="A214" s="16" t="s">
        <v>405</v>
      </c>
      <c r="B214" s="183" t="s">
        <v>372</v>
      </c>
      <c r="C214" s="224">
        <v>207</v>
      </c>
      <c r="D214" s="224">
        <v>13</v>
      </c>
      <c r="E214" s="224">
        <v>2859</v>
      </c>
      <c r="F214" s="224">
        <v>39</v>
      </c>
      <c r="G214" s="224">
        <v>135</v>
      </c>
      <c r="H214" s="224">
        <v>313</v>
      </c>
      <c r="I214" s="224">
        <v>602</v>
      </c>
      <c r="J214" s="224">
        <v>190</v>
      </c>
      <c r="K214" s="224">
        <v>308</v>
      </c>
      <c r="L214" s="224">
        <v>23</v>
      </c>
      <c r="M214" s="224">
        <v>71</v>
      </c>
      <c r="N214" s="224">
        <v>18</v>
      </c>
      <c r="O214" s="224">
        <v>134</v>
      </c>
      <c r="P214" s="224">
        <v>81</v>
      </c>
      <c r="Q214" s="224">
        <v>265</v>
      </c>
      <c r="R214" s="224">
        <v>442</v>
      </c>
      <c r="S214" s="224">
        <v>351</v>
      </c>
      <c r="T214" s="224">
        <v>79</v>
      </c>
      <c r="U214" s="224">
        <v>70</v>
      </c>
      <c r="V214" s="182"/>
    </row>
    <row r="215" spans="1:22" s="186" customFormat="1" ht="13.4" customHeight="1" x14ac:dyDescent="0.25">
      <c r="A215" s="16"/>
      <c r="B215" s="183" t="s">
        <v>373</v>
      </c>
      <c r="C215" s="224">
        <v>41</v>
      </c>
      <c r="D215" s="224">
        <v>2</v>
      </c>
      <c r="E215" s="224">
        <v>1108</v>
      </c>
      <c r="F215" s="224">
        <v>2</v>
      </c>
      <c r="G215" s="224">
        <v>22</v>
      </c>
      <c r="H215" s="224">
        <v>24</v>
      </c>
      <c r="I215" s="224">
        <v>361</v>
      </c>
      <c r="J215" s="224">
        <v>23</v>
      </c>
      <c r="K215" s="224">
        <v>176</v>
      </c>
      <c r="L215" s="224">
        <v>11</v>
      </c>
      <c r="M215" s="224">
        <v>56</v>
      </c>
      <c r="N215" s="224">
        <v>6</v>
      </c>
      <c r="O215" s="224">
        <v>69</v>
      </c>
      <c r="P215" s="224">
        <v>33</v>
      </c>
      <c r="Q215" s="224">
        <v>114</v>
      </c>
      <c r="R215" s="224">
        <v>319</v>
      </c>
      <c r="S215" s="224">
        <v>239</v>
      </c>
      <c r="T215" s="224">
        <v>58</v>
      </c>
      <c r="U215" s="224">
        <v>36</v>
      </c>
      <c r="V215" s="182"/>
    </row>
    <row r="216" spans="1:22" s="186" customFormat="1" ht="5.5" customHeight="1" x14ac:dyDescent="0.25">
      <c r="A216" s="16"/>
      <c r="B216" s="183"/>
      <c r="U216" s="208"/>
      <c r="V216" s="182"/>
    </row>
    <row r="217" spans="1:22" s="186" customFormat="1" ht="13.4" customHeight="1" x14ac:dyDescent="0.25">
      <c r="A217" s="16" t="s">
        <v>309</v>
      </c>
      <c r="B217" s="183" t="s">
        <v>372</v>
      </c>
      <c r="C217" s="224">
        <v>181</v>
      </c>
      <c r="D217" s="224">
        <v>13</v>
      </c>
      <c r="E217" s="224">
        <v>2612</v>
      </c>
      <c r="F217" s="224">
        <v>1517</v>
      </c>
      <c r="G217" s="224">
        <v>630</v>
      </c>
      <c r="H217" s="224">
        <v>1633</v>
      </c>
      <c r="I217" s="224">
        <v>6383</v>
      </c>
      <c r="J217" s="224">
        <v>2190</v>
      </c>
      <c r="K217" s="224">
        <v>2256</v>
      </c>
      <c r="L217" s="224">
        <v>2060</v>
      </c>
      <c r="M217" s="224">
        <v>941</v>
      </c>
      <c r="N217" s="224">
        <v>82</v>
      </c>
      <c r="O217" s="224">
        <v>1199</v>
      </c>
      <c r="P217" s="224">
        <v>529</v>
      </c>
      <c r="Q217" s="224">
        <v>3839</v>
      </c>
      <c r="R217" s="224">
        <v>3466</v>
      </c>
      <c r="S217" s="224">
        <v>4671</v>
      </c>
      <c r="T217" s="224">
        <v>718</v>
      </c>
      <c r="U217" s="224">
        <v>744</v>
      </c>
      <c r="V217" s="182"/>
    </row>
    <row r="218" spans="1:22" s="186" customFormat="1" ht="13.4" customHeight="1" x14ac:dyDescent="0.25">
      <c r="A218" s="16"/>
      <c r="B218" s="183" t="s">
        <v>373</v>
      </c>
      <c r="C218" s="224">
        <v>47</v>
      </c>
      <c r="D218" s="205" t="s">
        <v>367</v>
      </c>
      <c r="E218" s="224">
        <v>629</v>
      </c>
      <c r="F218" s="224">
        <v>504</v>
      </c>
      <c r="G218" s="224">
        <v>110</v>
      </c>
      <c r="H218" s="224">
        <v>163</v>
      </c>
      <c r="I218" s="224">
        <v>3563</v>
      </c>
      <c r="J218" s="224">
        <v>540</v>
      </c>
      <c r="K218" s="224">
        <v>1115</v>
      </c>
      <c r="L218" s="224">
        <v>690</v>
      </c>
      <c r="M218" s="224">
        <v>665</v>
      </c>
      <c r="N218" s="224">
        <v>36</v>
      </c>
      <c r="O218" s="224">
        <v>587</v>
      </c>
      <c r="P218" s="224">
        <v>206</v>
      </c>
      <c r="Q218" s="224">
        <v>2067</v>
      </c>
      <c r="R218" s="224">
        <v>2637</v>
      </c>
      <c r="S218" s="224">
        <v>3391</v>
      </c>
      <c r="T218" s="224">
        <v>430</v>
      </c>
      <c r="U218" s="224">
        <v>485</v>
      </c>
      <c r="V218" s="182"/>
    </row>
    <row r="219" spans="1:22" s="186" customFormat="1" ht="6" customHeight="1" x14ac:dyDescent="0.25">
      <c r="A219" s="16"/>
      <c r="B219" s="183"/>
      <c r="U219" s="208"/>
      <c r="V219" s="182"/>
    </row>
    <row r="220" spans="1:22" s="186" customFormat="1" ht="13.4" customHeight="1" x14ac:dyDescent="0.25">
      <c r="A220" s="16" t="s">
        <v>406</v>
      </c>
      <c r="B220" s="183" t="s">
        <v>372</v>
      </c>
      <c r="C220" s="224">
        <v>82</v>
      </c>
      <c r="D220" s="224">
        <v>7</v>
      </c>
      <c r="E220" s="224">
        <v>196</v>
      </c>
      <c r="F220" s="224">
        <v>25</v>
      </c>
      <c r="G220" s="224">
        <v>38</v>
      </c>
      <c r="H220" s="224">
        <v>60</v>
      </c>
      <c r="I220" s="224">
        <v>220</v>
      </c>
      <c r="J220" s="224">
        <v>39</v>
      </c>
      <c r="K220" s="224">
        <v>107</v>
      </c>
      <c r="L220" s="224">
        <v>2</v>
      </c>
      <c r="M220" s="224">
        <v>9</v>
      </c>
      <c r="N220" s="224">
        <v>5</v>
      </c>
      <c r="O220" s="224">
        <v>24</v>
      </c>
      <c r="P220" s="224">
        <v>4</v>
      </c>
      <c r="Q220" s="224">
        <v>136</v>
      </c>
      <c r="R220" s="224">
        <v>227</v>
      </c>
      <c r="S220" s="224">
        <v>163</v>
      </c>
      <c r="T220" s="224">
        <v>42</v>
      </c>
      <c r="U220" s="224">
        <v>38</v>
      </c>
      <c r="V220" s="182"/>
    </row>
    <row r="221" spans="1:22" s="186" customFormat="1" ht="13.4" customHeight="1" x14ac:dyDescent="0.25">
      <c r="A221" s="16"/>
      <c r="B221" s="183" t="s">
        <v>373</v>
      </c>
      <c r="C221" s="224">
        <v>38</v>
      </c>
      <c r="D221" s="205" t="s">
        <v>367</v>
      </c>
      <c r="E221" s="224">
        <v>101</v>
      </c>
      <c r="F221" s="224">
        <v>5</v>
      </c>
      <c r="G221" s="224">
        <v>4</v>
      </c>
      <c r="H221" s="224">
        <v>2</v>
      </c>
      <c r="I221" s="224">
        <v>124</v>
      </c>
      <c r="J221" s="224">
        <v>6</v>
      </c>
      <c r="K221" s="224">
        <v>48</v>
      </c>
      <c r="L221" s="224">
        <v>1</v>
      </c>
      <c r="M221" s="224">
        <v>5</v>
      </c>
      <c r="N221" s="224">
        <v>3</v>
      </c>
      <c r="O221" s="224">
        <v>9</v>
      </c>
      <c r="P221" s="224">
        <v>1</v>
      </c>
      <c r="Q221" s="224">
        <v>63</v>
      </c>
      <c r="R221" s="224">
        <v>188</v>
      </c>
      <c r="S221" s="224">
        <v>118</v>
      </c>
      <c r="T221" s="224">
        <v>34</v>
      </c>
      <c r="U221" s="224">
        <v>21</v>
      </c>
      <c r="V221" s="182"/>
    </row>
    <row r="222" spans="1:22" s="186" customFormat="1" ht="5" customHeight="1" x14ac:dyDescent="0.25">
      <c r="A222" s="16"/>
      <c r="B222" s="183"/>
      <c r="U222" s="208"/>
      <c r="V222" s="182"/>
    </row>
    <row r="223" spans="1:22" s="186" customFormat="1" ht="13.4" customHeight="1" x14ac:dyDescent="0.25">
      <c r="A223" s="184" t="s">
        <v>308</v>
      </c>
      <c r="B223" s="183" t="s">
        <v>372</v>
      </c>
      <c r="C223" s="224">
        <v>21</v>
      </c>
      <c r="D223" s="224">
        <v>12</v>
      </c>
      <c r="E223" s="224">
        <v>339</v>
      </c>
      <c r="F223" s="224">
        <v>329</v>
      </c>
      <c r="G223" s="224">
        <v>53</v>
      </c>
      <c r="H223" s="224">
        <v>122</v>
      </c>
      <c r="I223" s="224">
        <v>214</v>
      </c>
      <c r="J223" s="224">
        <v>56</v>
      </c>
      <c r="K223" s="224">
        <v>256</v>
      </c>
      <c r="L223" s="224">
        <v>26</v>
      </c>
      <c r="M223" s="224">
        <v>24</v>
      </c>
      <c r="N223" s="224">
        <v>6</v>
      </c>
      <c r="O223" s="224">
        <v>29</v>
      </c>
      <c r="P223" s="224">
        <v>23</v>
      </c>
      <c r="Q223" s="224">
        <v>117</v>
      </c>
      <c r="R223" s="224">
        <v>152</v>
      </c>
      <c r="S223" s="224">
        <v>89</v>
      </c>
      <c r="T223" s="224">
        <v>35</v>
      </c>
      <c r="U223" s="224">
        <v>36</v>
      </c>
      <c r="V223" s="182"/>
    </row>
    <row r="224" spans="1:22" s="186" customFormat="1" ht="13.4" customHeight="1" x14ac:dyDescent="0.25">
      <c r="A224" s="184"/>
      <c r="B224" s="183" t="s">
        <v>373</v>
      </c>
      <c r="C224" s="224">
        <v>2</v>
      </c>
      <c r="D224" s="205" t="s">
        <v>367</v>
      </c>
      <c r="E224" s="224">
        <v>66</v>
      </c>
      <c r="F224" s="224">
        <v>55</v>
      </c>
      <c r="G224" s="224">
        <v>8</v>
      </c>
      <c r="H224" s="224">
        <v>11</v>
      </c>
      <c r="I224" s="224">
        <v>130</v>
      </c>
      <c r="J224" s="224">
        <v>12</v>
      </c>
      <c r="K224" s="224">
        <v>144</v>
      </c>
      <c r="L224" s="224">
        <v>7</v>
      </c>
      <c r="M224" s="224">
        <v>17</v>
      </c>
      <c r="N224" s="224">
        <v>2</v>
      </c>
      <c r="O224" s="224">
        <v>9</v>
      </c>
      <c r="P224" s="224">
        <v>9</v>
      </c>
      <c r="Q224" s="224">
        <v>51</v>
      </c>
      <c r="R224" s="224">
        <v>122</v>
      </c>
      <c r="S224" s="224">
        <v>66</v>
      </c>
      <c r="T224" s="224">
        <v>27</v>
      </c>
      <c r="U224" s="224">
        <v>22</v>
      </c>
      <c r="V224" s="182"/>
    </row>
    <row r="225" spans="1:22" s="186" customFormat="1" ht="7" customHeight="1" x14ac:dyDescent="0.25">
      <c r="A225" s="184"/>
      <c r="B225" s="183"/>
      <c r="U225" s="208"/>
      <c r="V225" s="182"/>
    </row>
    <row r="226" spans="1:22" s="186" customFormat="1" ht="13.4" customHeight="1" x14ac:dyDescent="0.25">
      <c r="A226" s="16" t="s">
        <v>310</v>
      </c>
      <c r="B226" s="183" t="s">
        <v>372</v>
      </c>
      <c r="C226" s="224">
        <v>9</v>
      </c>
      <c r="D226" s="224">
        <v>6</v>
      </c>
      <c r="E226" s="224">
        <v>40</v>
      </c>
      <c r="F226" s="224">
        <v>17</v>
      </c>
      <c r="G226" s="224">
        <v>56</v>
      </c>
      <c r="H226" s="224">
        <v>12</v>
      </c>
      <c r="I226" s="224">
        <v>186</v>
      </c>
      <c r="J226" s="224">
        <v>11</v>
      </c>
      <c r="K226" s="224">
        <v>458</v>
      </c>
      <c r="L226" s="224">
        <v>1</v>
      </c>
      <c r="M226" s="224">
        <v>6</v>
      </c>
      <c r="N226" s="205" t="s">
        <v>367</v>
      </c>
      <c r="O226" s="224">
        <v>6</v>
      </c>
      <c r="P226" s="224">
        <v>9</v>
      </c>
      <c r="Q226" s="224">
        <v>131</v>
      </c>
      <c r="R226" s="224">
        <v>69</v>
      </c>
      <c r="S226" s="224">
        <v>37</v>
      </c>
      <c r="T226" s="224">
        <v>13</v>
      </c>
      <c r="U226" s="224">
        <v>10</v>
      </c>
      <c r="V226" s="182"/>
    </row>
    <row r="227" spans="1:22" s="186" customFormat="1" ht="13.4" customHeight="1" x14ac:dyDescent="0.25">
      <c r="A227" s="16"/>
      <c r="B227" s="183" t="s">
        <v>373</v>
      </c>
      <c r="C227" s="224">
        <v>1</v>
      </c>
      <c r="D227" s="205" t="s">
        <v>367</v>
      </c>
      <c r="E227" s="224">
        <v>12</v>
      </c>
      <c r="F227" s="224">
        <v>1</v>
      </c>
      <c r="G227" s="224">
        <v>9</v>
      </c>
      <c r="H227" s="224">
        <v>1</v>
      </c>
      <c r="I227" s="224">
        <v>114</v>
      </c>
      <c r="J227" s="224">
        <v>3</v>
      </c>
      <c r="K227" s="224">
        <v>256</v>
      </c>
      <c r="L227" s="205" t="s">
        <v>367</v>
      </c>
      <c r="M227" s="224">
        <v>6</v>
      </c>
      <c r="N227" s="205" t="s">
        <v>367</v>
      </c>
      <c r="O227" s="224">
        <v>1</v>
      </c>
      <c r="P227" s="224">
        <v>5</v>
      </c>
      <c r="Q227" s="224">
        <v>57</v>
      </c>
      <c r="R227" s="224">
        <v>59</v>
      </c>
      <c r="S227" s="224">
        <v>23</v>
      </c>
      <c r="T227" s="224">
        <v>7</v>
      </c>
      <c r="U227" s="224">
        <v>7</v>
      </c>
      <c r="V227" s="182"/>
    </row>
    <row r="228" spans="1:22" s="186" customFormat="1" ht="9" customHeight="1" x14ac:dyDescent="0.25">
      <c r="A228" s="16"/>
      <c r="B228" s="183"/>
      <c r="U228" s="208"/>
      <c r="V228" s="182"/>
    </row>
    <row r="229" spans="1:22" s="186" customFormat="1" ht="13.4" customHeight="1" x14ac:dyDescent="0.25">
      <c r="A229" s="184" t="s">
        <v>311</v>
      </c>
      <c r="B229" s="183" t="s">
        <v>372</v>
      </c>
      <c r="C229" s="224">
        <v>45</v>
      </c>
      <c r="D229" s="224">
        <v>2</v>
      </c>
      <c r="E229" s="224">
        <v>129</v>
      </c>
      <c r="F229" s="224">
        <v>130</v>
      </c>
      <c r="G229" s="224">
        <v>56</v>
      </c>
      <c r="H229" s="224">
        <v>89</v>
      </c>
      <c r="I229" s="224">
        <v>174</v>
      </c>
      <c r="J229" s="224">
        <v>52</v>
      </c>
      <c r="K229" s="224">
        <v>71</v>
      </c>
      <c r="L229" s="224">
        <v>19</v>
      </c>
      <c r="M229" s="224">
        <v>9</v>
      </c>
      <c r="N229" s="205" t="s">
        <v>367</v>
      </c>
      <c r="O229" s="224">
        <v>20</v>
      </c>
      <c r="P229" s="224">
        <v>13</v>
      </c>
      <c r="Q229" s="224">
        <v>143</v>
      </c>
      <c r="R229" s="224">
        <v>248</v>
      </c>
      <c r="S229" s="224">
        <v>126</v>
      </c>
      <c r="T229" s="224">
        <v>57</v>
      </c>
      <c r="U229" s="224">
        <v>35</v>
      </c>
      <c r="V229" s="182"/>
    </row>
    <row r="230" spans="1:22" s="186" customFormat="1" ht="13.4" customHeight="1" x14ac:dyDescent="0.25">
      <c r="A230" s="184"/>
      <c r="B230" s="183" t="s">
        <v>373</v>
      </c>
      <c r="C230" s="224">
        <v>7</v>
      </c>
      <c r="D230" s="205" t="s">
        <v>367</v>
      </c>
      <c r="E230" s="224">
        <v>29</v>
      </c>
      <c r="F230" s="224">
        <v>17</v>
      </c>
      <c r="G230" s="224">
        <v>10</v>
      </c>
      <c r="H230" s="224">
        <v>6</v>
      </c>
      <c r="I230" s="224">
        <v>90</v>
      </c>
      <c r="J230" s="224">
        <v>8</v>
      </c>
      <c r="K230" s="224">
        <v>37</v>
      </c>
      <c r="L230" s="224">
        <v>8</v>
      </c>
      <c r="M230" s="224">
        <v>7</v>
      </c>
      <c r="N230" s="205" t="s">
        <v>367</v>
      </c>
      <c r="O230" s="224">
        <v>4</v>
      </c>
      <c r="P230" s="224">
        <v>5</v>
      </c>
      <c r="Q230" s="224">
        <v>51</v>
      </c>
      <c r="R230" s="224">
        <v>179</v>
      </c>
      <c r="S230" s="224">
        <v>92</v>
      </c>
      <c r="T230" s="224">
        <v>29</v>
      </c>
      <c r="U230" s="224">
        <v>17</v>
      </c>
      <c r="V230" s="182"/>
    </row>
    <row r="231" spans="1:22" s="186" customFormat="1" ht="5.5" customHeight="1" x14ac:dyDescent="0.25">
      <c r="A231" s="184"/>
      <c r="B231" s="183"/>
      <c r="U231" s="208"/>
      <c r="V231" s="182"/>
    </row>
    <row r="232" spans="1:22" s="186" customFormat="1" ht="13.4" customHeight="1" x14ac:dyDescent="0.25">
      <c r="A232" s="184" t="s">
        <v>312</v>
      </c>
      <c r="B232" s="183" t="s">
        <v>372</v>
      </c>
      <c r="C232" s="224">
        <v>5</v>
      </c>
      <c r="D232" s="224">
        <v>5</v>
      </c>
      <c r="E232" s="224">
        <v>1</v>
      </c>
      <c r="F232" s="224">
        <v>8</v>
      </c>
      <c r="G232" s="224">
        <v>8</v>
      </c>
      <c r="H232" s="224">
        <v>4</v>
      </c>
      <c r="I232" s="224">
        <v>23</v>
      </c>
      <c r="J232" s="205" t="s">
        <v>367</v>
      </c>
      <c r="K232" s="224">
        <v>30</v>
      </c>
      <c r="L232" s="205" t="s">
        <v>367</v>
      </c>
      <c r="M232" s="205" t="s">
        <v>367</v>
      </c>
      <c r="N232" s="205" t="s">
        <v>367</v>
      </c>
      <c r="O232" s="205" t="s">
        <v>367</v>
      </c>
      <c r="P232" s="187">
        <v>4</v>
      </c>
      <c r="Q232" s="224">
        <v>33</v>
      </c>
      <c r="R232" s="224">
        <v>14</v>
      </c>
      <c r="S232" s="224">
        <v>28</v>
      </c>
      <c r="T232" s="224">
        <v>7</v>
      </c>
      <c r="U232" s="224">
        <v>4</v>
      </c>
      <c r="V232" s="182"/>
    </row>
    <row r="233" spans="1:22" s="186" customFormat="1" ht="13.4" customHeight="1" x14ac:dyDescent="0.25">
      <c r="A233" s="184"/>
      <c r="B233" s="183" t="s">
        <v>373</v>
      </c>
      <c r="C233" s="224">
        <v>1</v>
      </c>
      <c r="D233" s="224">
        <v>1</v>
      </c>
      <c r="E233" s="224">
        <v>2</v>
      </c>
      <c r="F233" s="205" t="s">
        <v>367</v>
      </c>
      <c r="G233" s="224">
        <v>2</v>
      </c>
      <c r="H233" s="205" t="s">
        <v>367</v>
      </c>
      <c r="I233" s="224">
        <v>4</v>
      </c>
      <c r="J233" s="205" t="s">
        <v>367</v>
      </c>
      <c r="K233" s="187">
        <v>14</v>
      </c>
      <c r="L233" s="205" t="s">
        <v>367</v>
      </c>
      <c r="M233" s="205" t="s">
        <v>367</v>
      </c>
      <c r="N233" s="205" t="s">
        <v>367</v>
      </c>
      <c r="O233" s="205" t="s">
        <v>367</v>
      </c>
      <c r="P233" s="187">
        <v>2</v>
      </c>
      <c r="Q233" s="224">
        <v>12</v>
      </c>
      <c r="R233" s="224">
        <v>11</v>
      </c>
      <c r="S233" s="224">
        <v>22</v>
      </c>
      <c r="T233" s="224">
        <v>5</v>
      </c>
      <c r="U233" s="205" t="s">
        <v>367</v>
      </c>
      <c r="V233" s="182"/>
    </row>
    <row r="234" spans="1:22" s="186" customFormat="1" ht="7.5" customHeight="1" x14ac:dyDescent="0.25">
      <c r="A234" s="184"/>
      <c r="B234" s="220"/>
      <c r="U234" s="208"/>
      <c r="V234" s="182"/>
    </row>
    <row r="235" spans="1:22" s="186" customFormat="1" ht="12" customHeight="1" x14ac:dyDescent="0.25">
      <c r="A235" s="184"/>
      <c r="B235" s="220"/>
      <c r="U235" s="208"/>
      <c r="V235" s="182"/>
    </row>
    <row r="236" spans="1:22" s="186" customFormat="1" ht="12" customHeight="1" x14ac:dyDescent="0.25">
      <c r="A236" s="184"/>
      <c r="B236" s="220"/>
      <c r="U236" s="208"/>
      <c r="V236" s="182"/>
    </row>
    <row r="237" spans="1:22" s="186" customFormat="1" ht="12" customHeight="1" x14ac:dyDescent="0.25">
      <c r="A237" s="184"/>
      <c r="B237" s="220"/>
      <c r="U237" s="208"/>
      <c r="V237" s="182"/>
    </row>
    <row r="238" spans="1:22" s="186" customFormat="1" ht="13.5" customHeight="1" x14ac:dyDescent="0.25">
      <c r="A238" s="184"/>
      <c r="B238" s="216"/>
      <c r="U238" s="211" t="s">
        <v>138</v>
      </c>
      <c r="V238" s="182"/>
    </row>
    <row r="239" spans="1:22" s="186" customFormat="1" ht="13.5" customHeight="1" x14ac:dyDescent="0.25">
      <c r="A239" s="184"/>
      <c r="B239" s="217"/>
      <c r="U239" s="212" t="s">
        <v>139</v>
      </c>
      <c r="V239" s="182"/>
    </row>
    <row r="240" spans="1:22" ht="18" customHeight="1" x14ac:dyDescent="0.25">
      <c r="A240" s="242" t="s">
        <v>368</v>
      </c>
      <c r="B240" s="244" t="s">
        <v>369</v>
      </c>
      <c r="C240" s="246" t="s">
        <v>370</v>
      </c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7"/>
      <c r="V240" s="182"/>
    </row>
    <row r="241" spans="1:22" ht="15" customHeight="1" x14ac:dyDescent="0.25">
      <c r="A241" s="243"/>
      <c r="B241" s="245"/>
      <c r="C241" s="201" t="s">
        <v>4</v>
      </c>
      <c r="D241" s="201" t="s">
        <v>7</v>
      </c>
      <c r="E241" s="201" t="s">
        <v>10</v>
      </c>
      <c r="F241" s="201" t="s">
        <v>13</v>
      </c>
      <c r="G241" s="201" t="s">
        <v>16</v>
      </c>
      <c r="H241" s="201" t="s">
        <v>19</v>
      </c>
      <c r="I241" s="201" t="s">
        <v>22</v>
      </c>
      <c r="J241" s="201" t="s">
        <v>25</v>
      </c>
      <c r="K241" s="201" t="s">
        <v>28</v>
      </c>
      <c r="L241" s="201" t="s">
        <v>31</v>
      </c>
      <c r="M241" s="201" t="s">
        <v>34</v>
      </c>
      <c r="N241" s="201" t="s">
        <v>37</v>
      </c>
      <c r="O241" s="201" t="s">
        <v>40</v>
      </c>
      <c r="P241" s="201" t="s">
        <v>43</v>
      </c>
      <c r="Q241" s="201" t="s">
        <v>46</v>
      </c>
      <c r="R241" s="201" t="s">
        <v>49</v>
      </c>
      <c r="S241" s="201" t="s">
        <v>52</v>
      </c>
      <c r="T241" s="201" t="s">
        <v>55</v>
      </c>
      <c r="U241" s="213" t="s">
        <v>58</v>
      </c>
      <c r="V241" s="182"/>
    </row>
    <row r="242" spans="1:22" s="186" customFormat="1" ht="6" customHeight="1" x14ac:dyDescent="0.25">
      <c r="A242" s="184"/>
      <c r="B242" s="197"/>
      <c r="U242" s="208"/>
      <c r="V242" s="182"/>
    </row>
    <row r="243" spans="1:22" s="186" customFormat="1" ht="13.4" customHeight="1" x14ac:dyDescent="0.25">
      <c r="A243" s="22" t="s">
        <v>381</v>
      </c>
      <c r="B243" s="183" t="s">
        <v>372</v>
      </c>
      <c r="C243" s="181">
        <f>SUM(C246,C249,C252,C255)</f>
        <v>531</v>
      </c>
      <c r="D243" s="181">
        <f t="shared" ref="D243:U244" si="8">SUM(D246,D249,D252,D255)</f>
        <v>76</v>
      </c>
      <c r="E243" s="181">
        <f t="shared" si="8"/>
        <v>4818</v>
      </c>
      <c r="F243" s="181">
        <f t="shared" si="8"/>
        <v>255</v>
      </c>
      <c r="G243" s="181">
        <f t="shared" si="8"/>
        <v>267</v>
      </c>
      <c r="H243" s="181">
        <f t="shared" si="8"/>
        <v>1317</v>
      </c>
      <c r="I243" s="181">
        <f t="shared" si="8"/>
        <v>7058</v>
      </c>
      <c r="J243" s="181">
        <f t="shared" si="8"/>
        <v>757</v>
      </c>
      <c r="K243" s="181">
        <f t="shared" si="8"/>
        <v>953</v>
      </c>
      <c r="L243" s="181">
        <f t="shared" si="8"/>
        <v>243</v>
      </c>
      <c r="M243" s="181">
        <f t="shared" si="8"/>
        <v>304</v>
      </c>
      <c r="N243" s="181">
        <f t="shared" si="8"/>
        <v>96</v>
      </c>
      <c r="O243" s="181">
        <f t="shared" si="8"/>
        <v>793</v>
      </c>
      <c r="P243" s="181">
        <f t="shared" si="8"/>
        <v>233</v>
      </c>
      <c r="Q243" s="181">
        <f t="shared" si="8"/>
        <v>1423</v>
      </c>
      <c r="R243" s="181">
        <f t="shared" si="8"/>
        <v>1984</v>
      </c>
      <c r="S243" s="181">
        <f t="shared" si="8"/>
        <v>882</v>
      </c>
      <c r="T243" s="181">
        <f t="shared" si="8"/>
        <v>487</v>
      </c>
      <c r="U243" s="207">
        <f t="shared" si="8"/>
        <v>302</v>
      </c>
      <c r="V243" s="182"/>
    </row>
    <row r="244" spans="1:22" s="186" customFormat="1" ht="13.4" customHeight="1" x14ac:dyDescent="0.25">
      <c r="A244" s="22"/>
      <c r="B244" s="183" t="s">
        <v>373</v>
      </c>
      <c r="C244" s="181">
        <f>SUM(C247,C250,C253,C256)</f>
        <v>206</v>
      </c>
      <c r="D244" s="181">
        <f t="shared" si="8"/>
        <v>10</v>
      </c>
      <c r="E244" s="181">
        <f t="shared" si="8"/>
        <v>1369</v>
      </c>
      <c r="F244" s="181">
        <f t="shared" si="8"/>
        <v>40</v>
      </c>
      <c r="G244" s="181">
        <f t="shared" si="8"/>
        <v>45</v>
      </c>
      <c r="H244" s="181">
        <f t="shared" si="8"/>
        <v>123</v>
      </c>
      <c r="I244" s="181">
        <f t="shared" si="8"/>
        <v>3053</v>
      </c>
      <c r="J244" s="181">
        <f t="shared" si="8"/>
        <v>160</v>
      </c>
      <c r="K244" s="181">
        <f t="shared" si="8"/>
        <v>553</v>
      </c>
      <c r="L244" s="181">
        <f t="shared" si="8"/>
        <v>72</v>
      </c>
      <c r="M244" s="181">
        <f t="shared" si="8"/>
        <v>205</v>
      </c>
      <c r="N244" s="181">
        <f t="shared" si="8"/>
        <v>24</v>
      </c>
      <c r="O244" s="181">
        <f t="shared" si="8"/>
        <v>353</v>
      </c>
      <c r="P244" s="181">
        <f t="shared" si="8"/>
        <v>66</v>
      </c>
      <c r="Q244" s="181">
        <f t="shared" si="8"/>
        <v>720</v>
      </c>
      <c r="R244" s="181">
        <f t="shared" si="8"/>
        <v>1674</v>
      </c>
      <c r="S244" s="181">
        <f t="shared" si="8"/>
        <v>690</v>
      </c>
      <c r="T244" s="181">
        <f t="shared" si="8"/>
        <v>259</v>
      </c>
      <c r="U244" s="207">
        <f t="shared" si="8"/>
        <v>222</v>
      </c>
      <c r="V244" s="182"/>
    </row>
    <row r="245" spans="1:22" s="186" customFormat="1" ht="4.5" customHeight="1" x14ac:dyDescent="0.25">
      <c r="A245" s="22"/>
      <c r="B245" s="183"/>
      <c r="U245" s="208"/>
      <c r="V245" s="182"/>
    </row>
    <row r="246" spans="1:22" s="186" customFormat="1" ht="13.4" customHeight="1" x14ac:dyDescent="0.25">
      <c r="A246" s="184" t="s">
        <v>352</v>
      </c>
      <c r="B246" s="183" t="s">
        <v>372</v>
      </c>
      <c r="C246" s="224">
        <v>274</v>
      </c>
      <c r="D246" s="224">
        <v>17</v>
      </c>
      <c r="E246" s="224">
        <v>581</v>
      </c>
      <c r="F246" s="224">
        <v>36</v>
      </c>
      <c r="G246" s="224">
        <v>86</v>
      </c>
      <c r="H246" s="224">
        <v>197</v>
      </c>
      <c r="I246" s="224">
        <v>1601</v>
      </c>
      <c r="J246" s="224">
        <v>128</v>
      </c>
      <c r="K246" s="224">
        <v>303</v>
      </c>
      <c r="L246" s="224">
        <v>50</v>
      </c>
      <c r="M246" s="224">
        <v>163</v>
      </c>
      <c r="N246" s="224">
        <v>31</v>
      </c>
      <c r="O246" s="224">
        <v>223</v>
      </c>
      <c r="P246" s="224">
        <v>39</v>
      </c>
      <c r="Q246" s="224">
        <v>501</v>
      </c>
      <c r="R246" s="224">
        <v>503</v>
      </c>
      <c r="S246" s="224">
        <v>296</v>
      </c>
      <c r="T246" s="224">
        <v>129</v>
      </c>
      <c r="U246" s="224">
        <v>76</v>
      </c>
      <c r="V246" s="182"/>
    </row>
    <row r="247" spans="1:22" s="186" customFormat="1" ht="11.5" customHeight="1" x14ac:dyDescent="0.25">
      <c r="A247" s="184"/>
      <c r="B247" s="183" t="s">
        <v>373</v>
      </c>
      <c r="C247" s="224">
        <v>105</v>
      </c>
      <c r="D247" s="224">
        <v>4</v>
      </c>
      <c r="E247" s="224">
        <v>132</v>
      </c>
      <c r="F247" s="224">
        <v>3</v>
      </c>
      <c r="G247" s="224">
        <v>15</v>
      </c>
      <c r="H247" s="224">
        <v>14</v>
      </c>
      <c r="I247" s="224">
        <v>670</v>
      </c>
      <c r="J247" s="224">
        <v>33</v>
      </c>
      <c r="K247" s="224">
        <v>171</v>
      </c>
      <c r="L247" s="224">
        <v>11</v>
      </c>
      <c r="M247" s="224">
        <v>103</v>
      </c>
      <c r="N247" s="224">
        <v>10</v>
      </c>
      <c r="O247" s="224">
        <v>112</v>
      </c>
      <c r="P247" s="224">
        <v>7</v>
      </c>
      <c r="Q247" s="224">
        <v>265</v>
      </c>
      <c r="R247" s="224">
        <v>417</v>
      </c>
      <c r="S247" s="224">
        <v>232</v>
      </c>
      <c r="T247" s="224">
        <v>103</v>
      </c>
      <c r="U247" s="224">
        <v>59</v>
      </c>
      <c r="V247" s="182"/>
    </row>
    <row r="248" spans="1:22" s="186" customFormat="1" ht="4" customHeight="1" x14ac:dyDescent="0.25">
      <c r="A248" s="184"/>
      <c r="B248" s="183"/>
      <c r="U248" s="208"/>
      <c r="V248" s="182"/>
    </row>
    <row r="249" spans="1:22" s="186" customFormat="1" ht="13.4" customHeight="1" x14ac:dyDescent="0.25">
      <c r="A249" s="191" t="s">
        <v>315</v>
      </c>
      <c r="B249" s="183" t="s">
        <v>372</v>
      </c>
      <c r="C249" s="224">
        <v>77</v>
      </c>
      <c r="D249" s="224">
        <v>10</v>
      </c>
      <c r="E249" s="224">
        <v>2327</v>
      </c>
      <c r="F249" s="224">
        <v>92</v>
      </c>
      <c r="G249" s="224">
        <v>63</v>
      </c>
      <c r="H249" s="224">
        <v>550</v>
      </c>
      <c r="I249" s="224">
        <v>2955</v>
      </c>
      <c r="J249" s="224">
        <v>201</v>
      </c>
      <c r="K249" s="224">
        <v>290</v>
      </c>
      <c r="L249" s="224">
        <v>123</v>
      </c>
      <c r="M249" s="224">
        <v>82</v>
      </c>
      <c r="N249" s="224">
        <v>19</v>
      </c>
      <c r="O249" s="224">
        <v>409</v>
      </c>
      <c r="P249" s="224">
        <v>78</v>
      </c>
      <c r="Q249" s="224">
        <v>456</v>
      </c>
      <c r="R249" s="224">
        <v>677</v>
      </c>
      <c r="S249" s="224">
        <v>212</v>
      </c>
      <c r="T249" s="224">
        <v>176</v>
      </c>
      <c r="U249" s="224">
        <v>106</v>
      </c>
      <c r="V249" s="182"/>
    </row>
    <row r="250" spans="1:22" s="186" customFormat="1" ht="13.4" customHeight="1" x14ac:dyDescent="0.25">
      <c r="A250" s="184"/>
      <c r="B250" s="183" t="s">
        <v>373</v>
      </c>
      <c r="C250" s="224">
        <v>41</v>
      </c>
      <c r="D250" s="224">
        <v>2</v>
      </c>
      <c r="E250" s="224">
        <v>589</v>
      </c>
      <c r="F250" s="224">
        <v>8</v>
      </c>
      <c r="G250" s="224">
        <v>13</v>
      </c>
      <c r="H250" s="224">
        <v>64</v>
      </c>
      <c r="I250" s="224">
        <v>1307</v>
      </c>
      <c r="J250" s="224">
        <v>44</v>
      </c>
      <c r="K250" s="224">
        <v>160</v>
      </c>
      <c r="L250" s="224">
        <v>34</v>
      </c>
      <c r="M250" s="224">
        <v>59</v>
      </c>
      <c r="N250" s="224">
        <v>10</v>
      </c>
      <c r="O250" s="224">
        <v>166</v>
      </c>
      <c r="P250" s="224">
        <v>19</v>
      </c>
      <c r="Q250" s="224">
        <v>250</v>
      </c>
      <c r="R250" s="224">
        <v>577</v>
      </c>
      <c r="S250" s="224">
        <v>159</v>
      </c>
      <c r="T250" s="224">
        <v>74</v>
      </c>
      <c r="U250" s="224">
        <v>63</v>
      </c>
      <c r="V250" s="182"/>
    </row>
    <row r="251" spans="1:22" s="186" customFormat="1" ht="4" customHeight="1" x14ac:dyDescent="0.25">
      <c r="A251" s="184"/>
      <c r="B251" s="183"/>
      <c r="U251" s="208"/>
      <c r="V251" s="182"/>
    </row>
    <row r="252" spans="1:22" s="186" customFormat="1" ht="13.4" customHeight="1" x14ac:dyDescent="0.25">
      <c r="A252" s="184" t="s">
        <v>313</v>
      </c>
      <c r="B252" s="183" t="s">
        <v>372</v>
      </c>
      <c r="C252" s="224">
        <v>68</v>
      </c>
      <c r="D252" s="224">
        <v>8</v>
      </c>
      <c r="E252" s="224">
        <v>1194</v>
      </c>
      <c r="F252" s="224">
        <v>82</v>
      </c>
      <c r="G252" s="224">
        <v>47</v>
      </c>
      <c r="H252" s="224">
        <v>279</v>
      </c>
      <c r="I252" s="224">
        <v>1147</v>
      </c>
      <c r="J252" s="224">
        <v>229</v>
      </c>
      <c r="K252" s="224">
        <v>168</v>
      </c>
      <c r="L252" s="224">
        <v>25</v>
      </c>
      <c r="M252" s="224">
        <v>24</v>
      </c>
      <c r="N252" s="224">
        <v>46</v>
      </c>
      <c r="O252" s="224">
        <v>83</v>
      </c>
      <c r="P252" s="224">
        <v>100</v>
      </c>
      <c r="Q252" s="224">
        <v>221</v>
      </c>
      <c r="R252" s="224">
        <v>363</v>
      </c>
      <c r="S252" s="224">
        <v>216</v>
      </c>
      <c r="T252" s="224">
        <v>53</v>
      </c>
      <c r="U252" s="224">
        <v>59</v>
      </c>
      <c r="V252" s="182"/>
    </row>
    <row r="253" spans="1:22" s="186" customFormat="1" ht="13.4" customHeight="1" x14ac:dyDescent="0.25">
      <c r="A253" s="184"/>
      <c r="B253" s="183" t="s">
        <v>373</v>
      </c>
      <c r="C253" s="224">
        <v>23</v>
      </c>
      <c r="D253" s="224">
        <v>1</v>
      </c>
      <c r="E253" s="224">
        <v>424</v>
      </c>
      <c r="F253" s="224">
        <v>24</v>
      </c>
      <c r="G253" s="224">
        <v>8</v>
      </c>
      <c r="H253" s="224">
        <v>16</v>
      </c>
      <c r="I253" s="224">
        <v>488</v>
      </c>
      <c r="J253" s="224">
        <v>60</v>
      </c>
      <c r="K253" s="224">
        <v>97</v>
      </c>
      <c r="L253" s="224">
        <v>14</v>
      </c>
      <c r="M253" s="224">
        <v>19</v>
      </c>
      <c r="N253" s="224">
        <v>4</v>
      </c>
      <c r="O253" s="224">
        <v>36</v>
      </c>
      <c r="P253" s="224">
        <v>34</v>
      </c>
      <c r="Q253" s="224">
        <v>99</v>
      </c>
      <c r="R253" s="224">
        <v>306</v>
      </c>
      <c r="S253" s="224">
        <v>183</v>
      </c>
      <c r="T253" s="224">
        <v>32</v>
      </c>
      <c r="U253" s="224">
        <v>51</v>
      </c>
      <c r="V253" s="182"/>
    </row>
    <row r="254" spans="1:22" s="186" customFormat="1" ht="4" customHeight="1" x14ac:dyDescent="0.25">
      <c r="A254" s="184"/>
      <c r="B254" s="183"/>
      <c r="U254" s="208"/>
      <c r="V254" s="182"/>
    </row>
    <row r="255" spans="1:22" s="186" customFormat="1" ht="13.4" customHeight="1" x14ac:dyDescent="0.25">
      <c r="A255" s="184" t="s">
        <v>314</v>
      </c>
      <c r="B255" s="183" t="s">
        <v>372</v>
      </c>
      <c r="C255" s="224">
        <v>112</v>
      </c>
      <c r="D255" s="224">
        <v>41</v>
      </c>
      <c r="E255" s="224">
        <v>716</v>
      </c>
      <c r="F255" s="224">
        <v>45</v>
      </c>
      <c r="G255" s="224">
        <v>71</v>
      </c>
      <c r="H255" s="224">
        <v>291</v>
      </c>
      <c r="I255" s="224">
        <v>1355</v>
      </c>
      <c r="J255" s="224">
        <v>199</v>
      </c>
      <c r="K255" s="224">
        <v>192</v>
      </c>
      <c r="L255" s="224">
        <v>45</v>
      </c>
      <c r="M255" s="224">
        <v>35</v>
      </c>
      <c r="N255" s="205" t="s">
        <v>367</v>
      </c>
      <c r="O255" s="224">
        <v>78</v>
      </c>
      <c r="P255" s="224">
        <v>16</v>
      </c>
      <c r="Q255" s="224">
        <v>245</v>
      </c>
      <c r="R255" s="224">
        <v>441</v>
      </c>
      <c r="S255" s="224">
        <v>158</v>
      </c>
      <c r="T255" s="224">
        <v>129</v>
      </c>
      <c r="U255" s="224">
        <v>61</v>
      </c>
      <c r="V255" s="182"/>
    </row>
    <row r="256" spans="1:22" s="186" customFormat="1" ht="13.4" customHeight="1" x14ac:dyDescent="0.25">
      <c r="A256" s="184"/>
      <c r="B256" s="183" t="s">
        <v>373</v>
      </c>
      <c r="C256" s="224">
        <v>37</v>
      </c>
      <c r="D256" s="224">
        <v>3</v>
      </c>
      <c r="E256" s="224">
        <v>224</v>
      </c>
      <c r="F256" s="224">
        <v>5</v>
      </c>
      <c r="G256" s="224">
        <v>9</v>
      </c>
      <c r="H256" s="224">
        <v>29</v>
      </c>
      <c r="I256" s="224">
        <v>588</v>
      </c>
      <c r="J256" s="224">
        <v>23</v>
      </c>
      <c r="K256" s="224">
        <v>125</v>
      </c>
      <c r="L256" s="224">
        <v>13</v>
      </c>
      <c r="M256" s="224">
        <v>24</v>
      </c>
      <c r="N256" s="205" t="s">
        <v>367</v>
      </c>
      <c r="O256" s="224">
        <v>39</v>
      </c>
      <c r="P256" s="224">
        <v>6</v>
      </c>
      <c r="Q256" s="224">
        <v>106</v>
      </c>
      <c r="R256" s="224">
        <v>374</v>
      </c>
      <c r="S256" s="224">
        <v>116</v>
      </c>
      <c r="T256" s="224">
        <v>50</v>
      </c>
      <c r="U256" s="224">
        <v>49</v>
      </c>
      <c r="V256" s="182"/>
    </row>
    <row r="257" spans="1:22" s="186" customFormat="1" ht="4.5" customHeight="1" x14ac:dyDescent="0.25">
      <c r="A257" s="184"/>
      <c r="B257" s="190"/>
      <c r="U257" s="208"/>
      <c r="V257" s="182"/>
    </row>
    <row r="258" spans="1:22" s="186" customFormat="1" ht="13.4" customHeight="1" x14ac:dyDescent="0.25">
      <c r="A258" s="22" t="s">
        <v>382</v>
      </c>
      <c r="B258" s="183" t="s">
        <v>372</v>
      </c>
      <c r="C258" s="181">
        <f>SUM(C261,C264,C267,C270,C273,C276,C279,C282,C285)</f>
        <v>949</v>
      </c>
      <c r="D258" s="181">
        <f t="shared" ref="D258:U259" si="9">SUM(D261,D264,D267,D270,D273,D276,D279,D282,D285)</f>
        <v>46</v>
      </c>
      <c r="E258" s="181">
        <f t="shared" si="9"/>
        <v>14170</v>
      </c>
      <c r="F258" s="181">
        <f t="shared" si="9"/>
        <v>2055</v>
      </c>
      <c r="G258" s="181">
        <f t="shared" si="9"/>
        <v>2435</v>
      </c>
      <c r="H258" s="181">
        <f t="shared" si="9"/>
        <v>7140</v>
      </c>
      <c r="I258" s="181">
        <f t="shared" si="9"/>
        <v>29253</v>
      </c>
      <c r="J258" s="181">
        <f t="shared" si="9"/>
        <v>8562</v>
      </c>
      <c r="K258" s="181">
        <f t="shared" si="9"/>
        <v>9144</v>
      </c>
      <c r="L258" s="181">
        <f t="shared" si="9"/>
        <v>13379</v>
      </c>
      <c r="M258" s="181">
        <f t="shared" si="9"/>
        <v>6654</v>
      </c>
      <c r="N258" s="181">
        <f t="shared" si="9"/>
        <v>1555</v>
      </c>
      <c r="O258" s="181">
        <f t="shared" si="9"/>
        <v>10581</v>
      </c>
      <c r="P258" s="181">
        <f t="shared" si="9"/>
        <v>8997</v>
      </c>
      <c r="Q258" s="181">
        <f t="shared" si="9"/>
        <v>16656</v>
      </c>
      <c r="R258" s="181">
        <f t="shared" si="9"/>
        <v>12851</v>
      </c>
      <c r="S258" s="181">
        <f t="shared" si="9"/>
        <v>11987</v>
      </c>
      <c r="T258" s="181">
        <f t="shared" si="9"/>
        <v>3077</v>
      </c>
      <c r="U258" s="207">
        <f t="shared" si="9"/>
        <v>4675</v>
      </c>
      <c r="V258" s="182"/>
    </row>
    <row r="259" spans="1:22" s="186" customFormat="1" ht="13.4" customHeight="1" x14ac:dyDescent="0.25">
      <c r="A259" s="22"/>
      <c r="B259" s="183" t="s">
        <v>373</v>
      </c>
      <c r="C259" s="181">
        <f>SUM(C262,C265,C268,C271,C274,C277,C280,C283,C286)</f>
        <v>237</v>
      </c>
      <c r="D259" s="181">
        <f t="shared" si="9"/>
        <v>16</v>
      </c>
      <c r="E259" s="181">
        <f t="shared" si="9"/>
        <v>5052</v>
      </c>
      <c r="F259" s="181">
        <f t="shared" si="9"/>
        <v>665</v>
      </c>
      <c r="G259" s="181">
        <f t="shared" si="9"/>
        <v>318</v>
      </c>
      <c r="H259" s="181">
        <f t="shared" si="9"/>
        <v>917</v>
      </c>
      <c r="I259" s="181">
        <f t="shared" si="9"/>
        <v>15411</v>
      </c>
      <c r="J259" s="181">
        <f t="shared" si="9"/>
        <v>1824</v>
      </c>
      <c r="K259" s="181">
        <f t="shared" si="9"/>
        <v>4636</v>
      </c>
      <c r="L259" s="181">
        <f t="shared" si="9"/>
        <v>5521</v>
      </c>
      <c r="M259" s="181">
        <f t="shared" si="9"/>
        <v>4373</v>
      </c>
      <c r="N259" s="181">
        <f t="shared" si="9"/>
        <v>578</v>
      </c>
      <c r="O259" s="181">
        <f t="shared" si="9"/>
        <v>5545</v>
      </c>
      <c r="P259" s="181">
        <f t="shared" si="9"/>
        <v>4202</v>
      </c>
      <c r="Q259" s="181">
        <f t="shared" si="9"/>
        <v>7461</v>
      </c>
      <c r="R259" s="181">
        <f t="shared" si="9"/>
        <v>9598</v>
      </c>
      <c r="S259" s="181">
        <f t="shared" si="9"/>
        <v>8493</v>
      </c>
      <c r="T259" s="181">
        <f t="shared" si="9"/>
        <v>1651</v>
      </c>
      <c r="U259" s="207">
        <f t="shared" si="9"/>
        <v>2856</v>
      </c>
      <c r="V259" s="182"/>
    </row>
    <row r="260" spans="1:22" s="186" customFormat="1" ht="6.5" customHeight="1" x14ac:dyDescent="0.25">
      <c r="A260" s="22"/>
      <c r="B260" s="183"/>
      <c r="U260" s="208"/>
      <c r="V260" s="182"/>
    </row>
    <row r="261" spans="1:22" s="186" customFormat="1" ht="13.4" customHeight="1" x14ac:dyDescent="0.25">
      <c r="A261" s="184" t="s">
        <v>318</v>
      </c>
      <c r="B261" s="183" t="s">
        <v>372</v>
      </c>
      <c r="C261" s="224">
        <v>482</v>
      </c>
      <c r="D261" s="224">
        <v>1</v>
      </c>
      <c r="E261" s="224">
        <v>1353</v>
      </c>
      <c r="F261" s="224">
        <v>28</v>
      </c>
      <c r="G261" s="224">
        <v>15</v>
      </c>
      <c r="H261" s="224">
        <v>753</v>
      </c>
      <c r="I261" s="224">
        <v>4465</v>
      </c>
      <c r="J261" s="224">
        <v>1098</v>
      </c>
      <c r="K261" s="224">
        <v>2073</v>
      </c>
      <c r="L261" s="224">
        <v>4593</v>
      </c>
      <c r="M261" s="224">
        <v>2016</v>
      </c>
      <c r="N261" s="224">
        <v>528</v>
      </c>
      <c r="O261" s="224">
        <v>4322</v>
      </c>
      <c r="P261" s="224">
        <v>1884</v>
      </c>
      <c r="Q261" s="224">
        <v>10260</v>
      </c>
      <c r="R261" s="224">
        <v>3721</v>
      </c>
      <c r="S261" s="224">
        <v>6469</v>
      </c>
      <c r="T261" s="224">
        <v>1361</v>
      </c>
      <c r="U261" s="224">
        <v>1432</v>
      </c>
      <c r="V261" s="182"/>
    </row>
    <row r="262" spans="1:22" s="186" customFormat="1" ht="13.4" customHeight="1" x14ac:dyDescent="0.25">
      <c r="A262" s="184"/>
      <c r="B262" s="183" t="s">
        <v>373</v>
      </c>
      <c r="C262" s="224">
        <v>79</v>
      </c>
      <c r="D262" s="224">
        <v>1</v>
      </c>
      <c r="E262" s="224">
        <v>765</v>
      </c>
      <c r="F262" s="224">
        <v>14</v>
      </c>
      <c r="G262" s="224">
        <v>1</v>
      </c>
      <c r="H262" s="224">
        <v>123</v>
      </c>
      <c r="I262" s="224">
        <v>3136</v>
      </c>
      <c r="J262" s="224">
        <v>336</v>
      </c>
      <c r="K262" s="224">
        <v>987</v>
      </c>
      <c r="L262" s="224">
        <v>1857</v>
      </c>
      <c r="M262" s="224">
        <v>1290</v>
      </c>
      <c r="N262" s="224">
        <v>204</v>
      </c>
      <c r="O262" s="224">
        <v>2400</v>
      </c>
      <c r="P262" s="224">
        <v>883</v>
      </c>
      <c r="Q262" s="224">
        <v>4626</v>
      </c>
      <c r="R262" s="224">
        <v>2731</v>
      </c>
      <c r="S262" s="224">
        <v>4568</v>
      </c>
      <c r="T262" s="224">
        <v>653</v>
      </c>
      <c r="U262" s="224">
        <v>932</v>
      </c>
      <c r="V262" s="182"/>
    </row>
    <row r="263" spans="1:22" s="186" customFormat="1" ht="4" customHeight="1" x14ac:dyDescent="0.25">
      <c r="A263" s="184"/>
      <c r="B263" s="183"/>
      <c r="U263" s="208"/>
      <c r="V263" s="182"/>
    </row>
    <row r="264" spans="1:22" s="186" customFormat="1" ht="13.4" customHeight="1" x14ac:dyDescent="0.25">
      <c r="A264" s="184" t="s">
        <v>319</v>
      </c>
      <c r="B264" s="183" t="s">
        <v>372</v>
      </c>
      <c r="C264" s="224">
        <v>82</v>
      </c>
      <c r="D264" s="205" t="s">
        <v>367</v>
      </c>
      <c r="E264" s="224">
        <v>1743</v>
      </c>
      <c r="F264" s="224">
        <v>1</v>
      </c>
      <c r="G264" s="224">
        <v>147</v>
      </c>
      <c r="H264" s="224">
        <v>397</v>
      </c>
      <c r="I264" s="224">
        <v>1576</v>
      </c>
      <c r="J264" s="224">
        <v>268</v>
      </c>
      <c r="K264" s="224">
        <v>303</v>
      </c>
      <c r="L264" s="224">
        <v>23</v>
      </c>
      <c r="M264" s="224">
        <v>39</v>
      </c>
      <c r="N264" s="224">
        <v>88</v>
      </c>
      <c r="O264" s="224">
        <v>80</v>
      </c>
      <c r="P264" s="224">
        <v>55</v>
      </c>
      <c r="Q264" s="224">
        <v>97</v>
      </c>
      <c r="R264" s="224">
        <v>422</v>
      </c>
      <c r="S264" s="224">
        <v>306</v>
      </c>
      <c r="T264" s="224">
        <v>47</v>
      </c>
      <c r="U264" s="224">
        <v>71</v>
      </c>
      <c r="V264" s="182"/>
    </row>
    <row r="265" spans="1:22" s="186" customFormat="1" ht="13.4" customHeight="1" x14ac:dyDescent="0.25">
      <c r="A265" s="184"/>
      <c r="B265" s="183" t="s">
        <v>373</v>
      </c>
      <c r="C265" s="186">
        <v>30</v>
      </c>
      <c r="D265" s="205" t="s">
        <v>367</v>
      </c>
      <c r="E265" s="224">
        <v>646</v>
      </c>
      <c r="F265" s="205" t="s">
        <v>367</v>
      </c>
      <c r="G265" s="224">
        <v>24</v>
      </c>
      <c r="H265" s="224">
        <v>37</v>
      </c>
      <c r="I265" s="224">
        <v>657</v>
      </c>
      <c r="J265" s="224">
        <v>58</v>
      </c>
      <c r="K265" s="224">
        <v>167</v>
      </c>
      <c r="L265" s="224">
        <v>12</v>
      </c>
      <c r="M265" s="224">
        <v>24</v>
      </c>
      <c r="N265" s="224">
        <v>39</v>
      </c>
      <c r="O265" s="224">
        <v>35</v>
      </c>
      <c r="P265" s="224">
        <v>24</v>
      </c>
      <c r="Q265" s="224">
        <v>45</v>
      </c>
      <c r="R265" s="224">
        <v>329</v>
      </c>
      <c r="S265" s="224">
        <v>227</v>
      </c>
      <c r="T265" s="224">
        <v>36</v>
      </c>
      <c r="U265" s="224">
        <v>44</v>
      </c>
      <c r="V265" s="182"/>
    </row>
    <row r="266" spans="1:22" s="186" customFormat="1" ht="6" customHeight="1" x14ac:dyDescent="0.25">
      <c r="A266" s="184"/>
      <c r="B266" s="183"/>
      <c r="U266" s="208"/>
      <c r="V266" s="182"/>
    </row>
    <row r="267" spans="1:22" s="186" customFormat="1" ht="13.4" customHeight="1" x14ac:dyDescent="0.25">
      <c r="A267" s="184" t="s">
        <v>320</v>
      </c>
      <c r="B267" s="183" t="s">
        <v>372</v>
      </c>
      <c r="C267" s="224">
        <v>126</v>
      </c>
      <c r="D267" s="224">
        <v>11</v>
      </c>
      <c r="E267" s="224">
        <v>2920</v>
      </c>
      <c r="F267" s="224">
        <v>74</v>
      </c>
      <c r="G267" s="224">
        <v>39</v>
      </c>
      <c r="H267" s="224">
        <v>2073</v>
      </c>
      <c r="I267" s="224">
        <v>7913</v>
      </c>
      <c r="J267" s="224">
        <v>1767</v>
      </c>
      <c r="K267" s="224">
        <v>1727</v>
      </c>
      <c r="L267" s="224">
        <v>2047</v>
      </c>
      <c r="M267" s="224">
        <v>202</v>
      </c>
      <c r="N267" s="224">
        <v>396</v>
      </c>
      <c r="O267" s="224">
        <v>1193</v>
      </c>
      <c r="P267" s="224">
        <v>1138</v>
      </c>
      <c r="Q267" s="224">
        <v>1743</v>
      </c>
      <c r="R267" s="224">
        <v>1830</v>
      </c>
      <c r="S267" s="224">
        <v>1090</v>
      </c>
      <c r="T267" s="224">
        <v>406</v>
      </c>
      <c r="U267" s="224">
        <v>428</v>
      </c>
      <c r="V267" s="182"/>
    </row>
    <row r="268" spans="1:22" s="186" customFormat="1" ht="13.4" customHeight="1" x14ac:dyDescent="0.25">
      <c r="A268" s="184"/>
      <c r="B268" s="183" t="s">
        <v>373</v>
      </c>
      <c r="C268" s="224">
        <v>45</v>
      </c>
      <c r="D268" s="224">
        <v>6</v>
      </c>
      <c r="E268" s="224">
        <v>892</v>
      </c>
      <c r="F268" s="224">
        <v>23</v>
      </c>
      <c r="G268" s="224">
        <v>5</v>
      </c>
      <c r="H268" s="224">
        <v>263</v>
      </c>
      <c r="I268" s="224">
        <v>3645</v>
      </c>
      <c r="J268" s="224">
        <v>461</v>
      </c>
      <c r="K268" s="224">
        <v>937</v>
      </c>
      <c r="L268" s="224">
        <v>1048</v>
      </c>
      <c r="M268" s="224">
        <v>133</v>
      </c>
      <c r="N268" s="224">
        <v>123</v>
      </c>
      <c r="O268" s="224">
        <v>525</v>
      </c>
      <c r="P268" s="224">
        <v>545</v>
      </c>
      <c r="Q268" s="224">
        <v>444</v>
      </c>
      <c r="R268" s="224">
        <v>1346</v>
      </c>
      <c r="S268" s="224">
        <v>763</v>
      </c>
      <c r="T268" s="224">
        <v>250</v>
      </c>
      <c r="U268" s="224">
        <v>252</v>
      </c>
      <c r="V268" s="182"/>
    </row>
    <row r="269" spans="1:22" s="186" customFormat="1" ht="5.5" customHeight="1" x14ac:dyDescent="0.25">
      <c r="A269" s="184"/>
      <c r="B269" s="183"/>
      <c r="U269" s="208"/>
      <c r="V269" s="182"/>
    </row>
    <row r="270" spans="1:22" s="186" customFormat="1" ht="13.4" customHeight="1" x14ac:dyDescent="0.25">
      <c r="A270" s="184" t="s">
        <v>321</v>
      </c>
      <c r="B270" s="183" t="s">
        <v>372</v>
      </c>
      <c r="C270" s="224">
        <v>100</v>
      </c>
      <c r="D270" s="205" t="s">
        <v>367</v>
      </c>
      <c r="E270" s="224">
        <v>1647</v>
      </c>
      <c r="F270" s="224">
        <v>3</v>
      </c>
      <c r="G270" s="224">
        <v>239</v>
      </c>
      <c r="H270" s="224">
        <v>207</v>
      </c>
      <c r="I270" s="224">
        <v>736</v>
      </c>
      <c r="J270" s="224">
        <v>132</v>
      </c>
      <c r="K270" s="224">
        <v>173</v>
      </c>
      <c r="L270" s="224">
        <v>67</v>
      </c>
      <c r="M270" s="224">
        <v>44</v>
      </c>
      <c r="N270" s="224">
        <v>21</v>
      </c>
      <c r="O270" s="224">
        <v>58</v>
      </c>
      <c r="P270" s="224">
        <v>16</v>
      </c>
      <c r="Q270" s="224">
        <v>74</v>
      </c>
      <c r="R270" s="224">
        <v>467</v>
      </c>
      <c r="S270" s="224">
        <v>123</v>
      </c>
      <c r="T270" s="224">
        <v>47</v>
      </c>
      <c r="U270" s="224">
        <v>56</v>
      </c>
      <c r="V270" s="182"/>
    </row>
    <row r="271" spans="1:22" s="186" customFormat="1" ht="13.4" customHeight="1" x14ac:dyDescent="0.25">
      <c r="A271" s="184"/>
      <c r="B271" s="183" t="s">
        <v>373</v>
      </c>
      <c r="C271" s="187">
        <v>30</v>
      </c>
      <c r="D271" s="205" t="s">
        <v>367</v>
      </c>
      <c r="E271" s="224">
        <v>502</v>
      </c>
      <c r="F271" s="224">
        <v>1</v>
      </c>
      <c r="G271" s="224">
        <v>37</v>
      </c>
      <c r="H271" s="224">
        <v>22</v>
      </c>
      <c r="I271" s="224">
        <v>417</v>
      </c>
      <c r="J271" s="224">
        <v>14</v>
      </c>
      <c r="K271" s="224">
        <v>95</v>
      </c>
      <c r="L271" s="224">
        <v>36</v>
      </c>
      <c r="M271" s="224">
        <v>24</v>
      </c>
      <c r="N271" s="224">
        <v>5</v>
      </c>
      <c r="O271" s="224">
        <v>27</v>
      </c>
      <c r="P271" s="224">
        <v>7</v>
      </c>
      <c r="Q271" s="224">
        <v>40</v>
      </c>
      <c r="R271" s="224">
        <v>366</v>
      </c>
      <c r="S271" s="224">
        <v>89</v>
      </c>
      <c r="T271" s="224">
        <v>40</v>
      </c>
      <c r="U271" s="224">
        <v>30</v>
      </c>
      <c r="V271" s="182"/>
    </row>
    <row r="272" spans="1:22" s="186" customFormat="1" ht="6" customHeight="1" x14ac:dyDescent="0.25">
      <c r="A272" s="184"/>
      <c r="B272" s="183"/>
      <c r="U272" s="208"/>
      <c r="V272" s="182"/>
    </row>
    <row r="273" spans="1:22" s="186" customFormat="1" ht="13.4" customHeight="1" x14ac:dyDescent="0.25">
      <c r="A273" s="184" t="s">
        <v>322</v>
      </c>
      <c r="B273" s="183" t="s">
        <v>372</v>
      </c>
      <c r="C273" s="224">
        <v>45</v>
      </c>
      <c r="D273" s="224">
        <v>8</v>
      </c>
      <c r="E273" s="224">
        <v>2195</v>
      </c>
      <c r="F273" s="224">
        <v>360</v>
      </c>
      <c r="G273" s="224">
        <v>80</v>
      </c>
      <c r="H273" s="224">
        <v>2128</v>
      </c>
      <c r="I273" s="224">
        <v>7343</v>
      </c>
      <c r="J273" s="224">
        <v>3434</v>
      </c>
      <c r="K273" s="224">
        <v>1283</v>
      </c>
      <c r="L273" s="224">
        <v>2979</v>
      </c>
      <c r="M273" s="224">
        <v>1605</v>
      </c>
      <c r="N273" s="224">
        <v>152</v>
      </c>
      <c r="O273" s="224">
        <v>1708</v>
      </c>
      <c r="P273" s="224">
        <v>3271</v>
      </c>
      <c r="Q273" s="224">
        <v>1567</v>
      </c>
      <c r="R273" s="224">
        <v>1917</v>
      </c>
      <c r="S273" s="224">
        <v>1635</v>
      </c>
      <c r="T273" s="224">
        <v>520</v>
      </c>
      <c r="U273" s="224">
        <v>611</v>
      </c>
      <c r="V273" s="182"/>
    </row>
    <row r="274" spans="1:22" s="186" customFormat="1" ht="13.4" customHeight="1" x14ac:dyDescent="0.25">
      <c r="A274" s="184"/>
      <c r="B274" s="183" t="s">
        <v>373</v>
      </c>
      <c r="C274" s="224">
        <v>15</v>
      </c>
      <c r="D274" s="224">
        <v>7</v>
      </c>
      <c r="E274" s="224">
        <v>797</v>
      </c>
      <c r="F274" s="224">
        <v>78</v>
      </c>
      <c r="G274" s="224">
        <v>23</v>
      </c>
      <c r="H274" s="224">
        <v>229</v>
      </c>
      <c r="I274" s="224">
        <v>3583</v>
      </c>
      <c r="J274" s="224">
        <v>590</v>
      </c>
      <c r="K274" s="224">
        <v>657</v>
      </c>
      <c r="L274" s="224">
        <v>1191</v>
      </c>
      <c r="M274" s="224">
        <v>1053</v>
      </c>
      <c r="N274" s="224">
        <v>55</v>
      </c>
      <c r="O274" s="224">
        <v>840</v>
      </c>
      <c r="P274" s="224">
        <v>1352</v>
      </c>
      <c r="Q274" s="224">
        <v>671</v>
      </c>
      <c r="R274" s="224">
        <v>1538</v>
      </c>
      <c r="S274" s="224">
        <v>1257</v>
      </c>
      <c r="T274" s="224">
        <v>278</v>
      </c>
      <c r="U274" s="224">
        <v>435</v>
      </c>
      <c r="V274" s="182"/>
    </row>
    <row r="275" spans="1:22" s="186" customFormat="1" ht="5.5" customHeight="1" x14ac:dyDescent="0.25">
      <c r="A275" s="184"/>
      <c r="B275" s="183"/>
      <c r="U275" s="208"/>
      <c r="V275" s="182"/>
    </row>
    <row r="276" spans="1:22" s="186" customFormat="1" ht="13.4" customHeight="1" x14ac:dyDescent="0.25">
      <c r="A276" s="184" t="s">
        <v>323</v>
      </c>
      <c r="B276" s="183" t="s">
        <v>372</v>
      </c>
      <c r="C276" s="224">
        <v>4</v>
      </c>
      <c r="D276" s="224">
        <v>1</v>
      </c>
      <c r="E276" s="224">
        <v>1161</v>
      </c>
      <c r="F276" s="224">
        <v>1551</v>
      </c>
      <c r="G276" s="224">
        <v>1076</v>
      </c>
      <c r="H276" s="224">
        <v>1145</v>
      </c>
      <c r="I276" s="224">
        <v>3997</v>
      </c>
      <c r="J276" s="224">
        <v>1304</v>
      </c>
      <c r="K276" s="224">
        <v>1413</v>
      </c>
      <c r="L276" s="224">
        <v>2948</v>
      </c>
      <c r="M276" s="224">
        <v>2141</v>
      </c>
      <c r="N276" s="224">
        <v>218</v>
      </c>
      <c r="O276" s="224">
        <v>2554</v>
      </c>
      <c r="P276" s="224">
        <v>2209</v>
      </c>
      <c r="Q276" s="224">
        <v>2260</v>
      </c>
      <c r="R276" s="224">
        <v>2674</v>
      </c>
      <c r="S276" s="224">
        <v>1608</v>
      </c>
      <c r="T276" s="224">
        <v>349</v>
      </c>
      <c r="U276" s="224">
        <v>976</v>
      </c>
      <c r="V276" s="182"/>
    </row>
    <row r="277" spans="1:22" s="186" customFormat="1" ht="13.4" customHeight="1" x14ac:dyDescent="0.25">
      <c r="A277" s="184"/>
      <c r="B277" s="183" t="s">
        <v>373</v>
      </c>
      <c r="C277" s="224">
        <v>1</v>
      </c>
      <c r="D277" s="205" t="s">
        <v>367</v>
      </c>
      <c r="E277" s="224">
        <v>474</v>
      </c>
      <c r="F277" s="224">
        <v>540</v>
      </c>
      <c r="G277" s="224">
        <v>86</v>
      </c>
      <c r="H277" s="224">
        <v>191</v>
      </c>
      <c r="I277" s="224">
        <v>2213</v>
      </c>
      <c r="J277" s="224">
        <v>298</v>
      </c>
      <c r="K277" s="224">
        <v>699</v>
      </c>
      <c r="L277" s="224">
        <v>1108</v>
      </c>
      <c r="M277" s="224">
        <v>1429</v>
      </c>
      <c r="N277" s="224">
        <v>89</v>
      </c>
      <c r="O277" s="224">
        <v>1403</v>
      </c>
      <c r="P277" s="224">
        <v>1210</v>
      </c>
      <c r="Q277" s="224">
        <v>1279</v>
      </c>
      <c r="R277" s="224">
        <v>1904</v>
      </c>
      <c r="S277" s="224">
        <v>1045</v>
      </c>
      <c r="T277" s="224">
        <v>208</v>
      </c>
      <c r="U277" s="224">
        <v>687</v>
      </c>
      <c r="V277" s="182"/>
    </row>
    <row r="278" spans="1:22" s="186" customFormat="1" ht="6" customHeight="1" x14ac:dyDescent="0.25">
      <c r="A278" s="184"/>
      <c r="B278" s="183"/>
      <c r="U278" s="208"/>
      <c r="V278" s="182"/>
    </row>
    <row r="279" spans="1:22" s="186" customFormat="1" ht="13.4" customHeight="1" x14ac:dyDescent="0.25">
      <c r="A279" s="184" t="s">
        <v>324</v>
      </c>
      <c r="B279" s="183" t="s">
        <v>372</v>
      </c>
      <c r="C279" s="187">
        <v>10</v>
      </c>
      <c r="D279" s="205" t="s">
        <v>367</v>
      </c>
      <c r="E279" s="224">
        <v>1035</v>
      </c>
      <c r="F279" s="224">
        <v>28</v>
      </c>
      <c r="G279" s="224">
        <v>790</v>
      </c>
      <c r="H279" s="224">
        <v>148</v>
      </c>
      <c r="I279" s="224">
        <v>1127</v>
      </c>
      <c r="J279" s="224">
        <v>358</v>
      </c>
      <c r="K279" s="224">
        <v>1724</v>
      </c>
      <c r="L279" s="224">
        <v>472</v>
      </c>
      <c r="M279" s="224">
        <v>544</v>
      </c>
      <c r="N279" s="224">
        <v>93</v>
      </c>
      <c r="O279" s="224">
        <v>424</v>
      </c>
      <c r="P279" s="224">
        <v>335</v>
      </c>
      <c r="Q279" s="224">
        <v>505</v>
      </c>
      <c r="R279" s="224">
        <v>1256</v>
      </c>
      <c r="S279" s="224">
        <v>433</v>
      </c>
      <c r="T279" s="224">
        <v>188</v>
      </c>
      <c r="U279" s="224">
        <v>972</v>
      </c>
      <c r="V279" s="182"/>
    </row>
    <row r="280" spans="1:22" s="186" customFormat="1" ht="13.4" customHeight="1" x14ac:dyDescent="0.25">
      <c r="A280" s="184"/>
      <c r="B280" s="183" t="s">
        <v>373</v>
      </c>
      <c r="C280" s="187">
        <v>3</v>
      </c>
      <c r="D280" s="205" t="s">
        <v>367</v>
      </c>
      <c r="E280" s="224">
        <v>442</v>
      </c>
      <c r="F280" s="224">
        <v>6</v>
      </c>
      <c r="G280" s="224">
        <v>136</v>
      </c>
      <c r="H280" s="224">
        <v>16</v>
      </c>
      <c r="I280" s="224">
        <v>786</v>
      </c>
      <c r="J280" s="224">
        <v>45</v>
      </c>
      <c r="K280" s="224">
        <v>868</v>
      </c>
      <c r="L280" s="224">
        <v>189</v>
      </c>
      <c r="M280" s="224">
        <v>379</v>
      </c>
      <c r="N280" s="224">
        <v>51</v>
      </c>
      <c r="O280" s="224">
        <v>231</v>
      </c>
      <c r="P280" s="224">
        <v>149</v>
      </c>
      <c r="Q280" s="224">
        <v>274</v>
      </c>
      <c r="R280" s="224">
        <v>940</v>
      </c>
      <c r="S280" s="224">
        <v>313</v>
      </c>
      <c r="T280" s="224">
        <v>118</v>
      </c>
      <c r="U280" s="224">
        <v>402</v>
      </c>
      <c r="V280" s="182"/>
    </row>
    <row r="281" spans="1:22" s="186" customFormat="1" ht="4.5" customHeight="1" x14ac:dyDescent="0.25">
      <c r="A281" s="184"/>
      <c r="B281" s="183"/>
      <c r="U281" s="208"/>
      <c r="V281" s="182"/>
    </row>
    <row r="282" spans="1:22" s="186" customFormat="1" ht="13.4" customHeight="1" x14ac:dyDescent="0.25">
      <c r="A282" s="184" t="s">
        <v>325</v>
      </c>
      <c r="B282" s="183" t="s">
        <v>372</v>
      </c>
      <c r="C282" s="186">
        <v>35</v>
      </c>
      <c r="D282" s="205" t="s">
        <v>367</v>
      </c>
      <c r="E282" s="224">
        <v>6</v>
      </c>
      <c r="F282" s="224">
        <v>2</v>
      </c>
      <c r="G282" s="224">
        <v>23</v>
      </c>
      <c r="H282" s="224">
        <v>13</v>
      </c>
      <c r="I282" s="224">
        <v>10</v>
      </c>
      <c r="J282" s="224">
        <v>13</v>
      </c>
      <c r="K282" s="224">
        <v>73</v>
      </c>
      <c r="L282" s="224">
        <v>1</v>
      </c>
      <c r="M282" s="205" t="s">
        <v>367</v>
      </c>
      <c r="N282" s="224">
        <v>1</v>
      </c>
      <c r="O282" s="224">
        <v>1</v>
      </c>
      <c r="P282" s="224">
        <v>3</v>
      </c>
      <c r="Q282" s="224">
        <v>54</v>
      </c>
      <c r="R282" s="224">
        <v>25</v>
      </c>
      <c r="S282" s="224">
        <v>18</v>
      </c>
      <c r="T282" s="224">
        <v>88</v>
      </c>
      <c r="U282" s="205" t="s">
        <v>367</v>
      </c>
      <c r="V282" s="182"/>
    </row>
    <row r="283" spans="1:22" s="186" customFormat="1" ht="13.4" customHeight="1" x14ac:dyDescent="0.25">
      <c r="A283" s="184"/>
      <c r="B283" s="183" t="s">
        <v>373</v>
      </c>
      <c r="C283" s="186">
        <v>14</v>
      </c>
      <c r="D283" s="205" t="s">
        <v>367</v>
      </c>
      <c r="E283" s="224">
        <v>3</v>
      </c>
      <c r="F283" s="224">
        <v>1</v>
      </c>
      <c r="G283" s="224">
        <v>3</v>
      </c>
      <c r="H283" s="224">
        <v>3</v>
      </c>
      <c r="I283" s="224">
        <v>9</v>
      </c>
      <c r="J283" s="224">
        <v>1</v>
      </c>
      <c r="K283" s="224">
        <v>27</v>
      </c>
      <c r="L283" s="205" t="s">
        <v>367</v>
      </c>
      <c r="M283" s="205" t="s">
        <v>367</v>
      </c>
      <c r="N283" s="205" t="s">
        <v>367</v>
      </c>
      <c r="O283" s="205" t="s">
        <v>367</v>
      </c>
      <c r="P283" s="205" t="s">
        <v>367</v>
      </c>
      <c r="Q283" s="224">
        <v>30</v>
      </c>
      <c r="R283" s="224">
        <v>19</v>
      </c>
      <c r="S283" s="224">
        <v>12</v>
      </c>
      <c r="T283" s="224">
        <v>21</v>
      </c>
      <c r="U283" s="205" t="s">
        <v>367</v>
      </c>
      <c r="V283" s="182"/>
    </row>
    <row r="284" spans="1:22" s="186" customFormat="1" ht="2.5" customHeight="1" x14ac:dyDescent="0.25">
      <c r="A284" s="184"/>
      <c r="B284" s="183"/>
      <c r="U284" s="208"/>
      <c r="V284" s="182"/>
    </row>
    <row r="285" spans="1:22" s="186" customFormat="1" ht="13.4" customHeight="1" x14ac:dyDescent="0.25">
      <c r="A285" s="184" t="s">
        <v>326</v>
      </c>
      <c r="B285" s="183" t="s">
        <v>372</v>
      </c>
      <c r="C285" s="224">
        <v>65</v>
      </c>
      <c r="D285" s="224">
        <v>25</v>
      </c>
      <c r="E285" s="224">
        <v>2110</v>
      </c>
      <c r="F285" s="224">
        <v>8</v>
      </c>
      <c r="G285" s="224">
        <v>26</v>
      </c>
      <c r="H285" s="224">
        <v>276</v>
      </c>
      <c r="I285" s="224">
        <v>2086</v>
      </c>
      <c r="J285" s="224">
        <v>188</v>
      </c>
      <c r="K285" s="224">
        <v>375</v>
      </c>
      <c r="L285" s="224">
        <v>249</v>
      </c>
      <c r="M285" s="224">
        <v>63</v>
      </c>
      <c r="N285" s="224">
        <v>58</v>
      </c>
      <c r="O285" s="224">
        <v>241</v>
      </c>
      <c r="P285" s="224">
        <v>86</v>
      </c>
      <c r="Q285" s="224">
        <v>96</v>
      </c>
      <c r="R285" s="224">
        <v>539</v>
      </c>
      <c r="S285" s="224">
        <v>305</v>
      </c>
      <c r="T285" s="224">
        <v>71</v>
      </c>
      <c r="U285" s="224">
        <v>129</v>
      </c>
      <c r="V285" s="182"/>
    </row>
    <row r="286" spans="1:22" s="186" customFormat="1" ht="13.4" customHeight="1" x14ac:dyDescent="0.25">
      <c r="A286" s="184"/>
      <c r="B286" s="183" t="s">
        <v>373</v>
      </c>
      <c r="C286" s="224">
        <v>20</v>
      </c>
      <c r="D286" s="224">
        <v>2</v>
      </c>
      <c r="E286" s="224">
        <v>531</v>
      </c>
      <c r="F286" s="224">
        <v>2</v>
      </c>
      <c r="G286" s="224">
        <v>3</v>
      </c>
      <c r="H286" s="224">
        <v>33</v>
      </c>
      <c r="I286" s="224">
        <v>965</v>
      </c>
      <c r="J286" s="224">
        <v>21</v>
      </c>
      <c r="K286" s="224">
        <v>199</v>
      </c>
      <c r="L286" s="224">
        <v>80</v>
      </c>
      <c r="M286" s="224">
        <v>41</v>
      </c>
      <c r="N286" s="224">
        <v>12</v>
      </c>
      <c r="O286" s="224">
        <v>84</v>
      </c>
      <c r="P286" s="224">
        <v>32</v>
      </c>
      <c r="Q286" s="224">
        <v>52</v>
      </c>
      <c r="R286" s="224">
        <v>425</v>
      </c>
      <c r="S286" s="224">
        <v>219</v>
      </c>
      <c r="T286" s="224">
        <v>47</v>
      </c>
      <c r="U286" s="224">
        <v>74</v>
      </c>
      <c r="V286" s="182"/>
    </row>
    <row r="287" spans="1:22" s="186" customFormat="1" ht="13.5" customHeight="1" x14ac:dyDescent="0.25">
      <c r="A287" s="184"/>
      <c r="B287" s="183"/>
      <c r="U287" s="211" t="s">
        <v>138</v>
      </c>
      <c r="V287" s="182"/>
    </row>
    <row r="288" spans="1:22" s="186" customFormat="1" ht="13.5" customHeight="1" x14ac:dyDescent="0.25">
      <c r="A288" s="184"/>
      <c r="B288" s="183"/>
      <c r="U288" s="212" t="s">
        <v>139</v>
      </c>
      <c r="V288" s="182"/>
    </row>
    <row r="289" spans="1:22" ht="18" customHeight="1" x14ac:dyDescent="0.25">
      <c r="A289" s="242" t="s">
        <v>368</v>
      </c>
      <c r="B289" s="244" t="s">
        <v>369</v>
      </c>
      <c r="C289" s="246" t="s">
        <v>370</v>
      </c>
      <c r="D289" s="246"/>
      <c r="E289" s="246"/>
      <c r="F289" s="246"/>
      <c r="G289" s="246"/>
      <c r="H289" s="246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7"/>
      <c r="V289" s="182"/>
    </row>
    <row r="290" spans="1:22" ht="15" customHeight="1" x14ac:dyDescent="0.25">
      <c r="A290" s="243"/>
      <c r="B290" s="245"/>
      <c r="C290" s="201" t="s">
        <v>4</v>
      </c>
      <c r="D290" s="201" t="s">
        <v>7</v>
      </c>
      <c r="E290" s="201" t="s">
        <v>10</v>
      </c>
      <c r="F290" s="201" t="s">
        <v>13</v>
      </c>
      <c r="G290" s="201" t="s">
        <v>16</v>
      </c>
      <c r="H290" s="201" t="s">
        <v>19</v>
      </c>
      <c r="I290" s="201" t="s">
        <v>22</v>
      </c>
      <c r="J290" s="201" t="s">
        <v>25</v>
      </c>
      <c r="K290" s="201" t="s">
        <v>28</v>
      </c>
      <c r="L290" s="201" t="s">
        <v>31</v>
      </c>
      <c r="M290" s="201" t="s">
        <v>34</v>
      </c>
      <c r="N290" s="201" t="s">
        <v>37</v>
      </c>
      <c r="O290" s="201" t="s">
        <v>40</v>
      </c>
      <c r="P290" s="201" t="s">
        <v>43</v>
      </c>
      <c r="Q290" s="201" t="s">
        <v>46</v>
      </c>
      <c r="R290" s="201" t="s">
        <v>49</v>
      </c>
      <c r="S290" s="201" t="s">
        <v>52</v>
      </c>
      <c r="T290" s="201" t="s">
        <v>55</v>
      </c>
      <c r="U290" s="213" t="s">
        <v>58</v>
      </c>
      <c r="V290" s="182"/>
    </row>
    <row r="291" spans="1:22" s="186" customFormat="1" ht="6.75" customHeight="1" x14ac:dyDescent="0.25">
      <c r="A291" s="184"/>
      <c r="B291" s="197"/>
      <c r="U291" s="208"/>
      <c r="V291" s="182"/>
    </row>
    <row r="292" spans="1:22" s="186" customFormat="1" ht="13.4" customHeight="1" x14ac:dyDescent="0.25">
      <c r="A292" s="22" t="s">
        <v>383</v>
      </c>
      <c r="B292" s="183" t="s">
        <v>372</v>
      </c>
      <c r="C292" s="181">
        <f>SUM(C295,C298,C301,C304,C307,C310)</f>
        <v>1344</v>
      </c>
      <c r="D292" s="181">
        <f t="shared" ref="D292:U293" si="10">SUM(D295,D298,D301,D304,D307,D310)</f>
        <v>54</v>
      </c>
      <c r="E292" s="181">
        <f t="shared" si="10"/>
        <v>1726</v>
      </c>
      <c r="F292" s="181">
        <f t="shared" si="10"/>
        <v>188</v>
      </c>
      <c r="G292" s="181">
        <f t="shared" si="10"/>
        <v>198</v>
      </c>
      <c r="H292" s="181">
        <f t="shared" si="10"/>
        <v>548</v>
      </c>
      <c r="I292" s="181">
        <f t="shared" si="10"/>
        <v>1790</v>
      </c>
      <c r="J292" s="181">
        <f t="shared" si="10"/>
        <v>322</v>
      </c>
      <c r="K292" s="181">
        <f t="shared" si="10"/>
        <v>737</v>
      </c>
      <c r="L292" s="181">
        <f t="shared" si="10"/>
        <v>87</v>
      </c>
      <c r="M292" s="181">
        <f t="shared" si="10"/>
        <v>112</v>
      </c>
      <c r="N292" s="181">
        <f t="shared" si="10"/>
        <v>25</v>
      </c>
      <c r="O292" s="181">
        <f t="shared" si="10"/>
        <v>190</v>
      </c>
      <c r="P292" s="181">
        <f t="shared" si="10"/>
        <v>93</v>
      </c>
      <c r="Q292" s="181">
        <f t="shared" si="10"/>
        <v>1570</v>
      </c>
      <c r="R292" s="181">
        <f t="shared" si="10"/>
        <v>1170</v>
      </c>
      <c r="S292" s="181">
        <f t="shared" si="10"/>
        <v>794</v>
      </c>
      <c r="T292" s="181">
        <f t="shared" si="10"/>
        <v>210</v>
      </c>
      <c r="U292" s="207">
        <f t="shared" si="10"/>
        <v>179</v>
      </c>
      <c r="V292" s="182"/>
    </row>
    <row r="293" spans="1:22" s="186" customFormat="1" ht="13.4" customHeight="1" x14ac:dyDescent="0.25">
      <c r="A293" s="22"/>
      <c r="B293" s="183" t="s">
        <v>373</v>
      </c>
      <c r="C293" s="181">
        <f>SUM(C296,C299,C302,C305,C308,C311)</f>
        <v>326</v>
      </c>
      <c r="D293" s="181">
        <f t="shared" si="10"/>
        <v>9</v>
      </c>
      <c r="E293" s="181">
        <f t="shared" si="10"/>
        <v>432</v>
      </c>
      <c r="F293" s="181">
        <f t="shared" si="10"/>
        <v>19</v>
      </c>
      <c r="G293" s="181">
        <f t="shared" si="10"/>
        <v>28</v>
      </c>
      <c r="H293" s="181">
        <f t="shared" si="10"/>
        <v>53</v>
      </c>
      <c r="I293" s="181">
        <f t="shared" si="10"/>
        <v>986</v>
      </c>
      <c r="J293" s="181">
        <f t="shared" si="10"/>
        <v>70</v>
      </c>
      <c r="K293" s="181">
        <f t="shared" si="10"/>
        <v>406</v>
      </c>
      <c r="L293" s="181">
        <f t="shared" si="10"/>
        <v>33</v>
      </c>
      <c r="M293" s="181">
        <f t="shared" si="10"/>
        <v>78</v>
      </c>
      <c r="N293" s="181">
        <f t="shared" si="10"/>
        <v>11</v>
      </c>
      <c r="O293" s="181">
        <f t="shared" si="10"/>
        <v>85</v>
      </c>
      <c r="P293" s="181">
        <f t="shared" si="10"/>
        <v>31</v>
      </c>
      <c r="Q293" s="181">
        <f t="shared" si="10"/>
        <v>781</v>
      </c>
      <c r="R293" s="181">
        <f t="shared" si="10"/>
        <v>903</v>
      </c>
      <c r="S293" s="181">
        <f t="shared" si="10"/>
        <v>615</v>
      </c>
      <c r="T293" s="181">
        <f t="shared" si="10"/>
        <v>176</v>
      </c>
      <c r="U293" s="207">
        <f t="shared" si="10"/>
        <v>128</v>
      </c>
      <c r="V293" s="182"/>
    </row>
    <row r="294" spans="1:22" s="186" customFormat="1" ht="4.5" customHeight="1" x14ac:dyDescent="0.25">
      <c r="A294" s="22"/>
      <c r="B294" s="183"/>
      <c r="U294" s="208"/>
      <c r="V294" s="182"/>
    </row>
    <row r="295" spans="1:22" ht="13.4" customHeight="1" x14ac:dyDescent="0.25">
      <c r="A295" s="184" t="s">
        <v>327</v>
      </c>
      <c r="B295" s="183" t="s">
        <v>372</v>
      </c>
      <c r="C295" s="224">
        <v>174</v>
      </c>
      <c r="D295" s="224">
        <v>11</v>
      </c>
      <c r="E295" s="224">
        <v>52</v>
      </c>
      <c r="F295" s="224">
        <v>10</v>
      </c>
      <c r="G295" s="225" t="s">
        <v>367</v>
      </c>
      <c r="H295" s="225" t="s">
        <v>367</v>
      </c>
      <c r="I295" s="224">
        <v>16</v>
      </c>
      <c r="J295" s="224">
        <v>3</v>
      </c>
      <c r="K295" s="205">
        <v>12</v>
      </c>
      <c r="L295" s="205">
        <v>1</v>
      </c>
      <c r="M295" s="205" t="s">
        <v>367</v>
      </c>
      <c r="N295" s="205" t="s">
        <v>367</v>
      </c>
      <c r="O295" s="205" t="s">
        <v>367</v>
      </c>
      <c r="P295" s="224">
        <v>2</v>
      </c>
      <c r="Q295" s="224">
        <v>62</v>
      </c>
      <c r="R295" s="224">
        <v>18</v>
      </c>
      <c r="S295" s="224">
        <v>1</v>
      </c>
      <c r="T295" s="224">
        <v>5</v>
      </c>
      <c r="U295" s="224">
        <v>5</v>
      </c>
      <c r="V295" s="182"/>
    </row>
    <row r="296" spans="1:22" ht="13.4" customHeight="1" x14ac:dyDescent="0.25">
      <c r="A296" s="184"/>
      <c r="B296" s="183" t="s">
        <v>373</v>
      </c>
      <c r="C296" s="224">
        <v>35</v>
      </c>
      <c r="D296" s="224">
        <v>2</v>
      </c>
      <c r="E296" s="224">
        <v>7</v>
      </c>
      <c r="F296" s="224">
        <v>1</v>
      </c>
      <c r="G296" s="225" t="s">
        <v>367</v>
      </c>
      <c r="H296" s="225" t="s">
        <v>367</v>
      </c>
      <c r="I296" s="224">
        <v>13</v>
      </c>
      <c r="J296" s="205">
        <v>1</v>
      </c>
      <c r="K296" s="205">
        <v>6</v>
      </c>
      <c r="L296" s="205" t="s">
        <v>367</v>
      </c>
      <c r="M296" s="205" t="s">
        <v>367</v>
      </c>
      <c r="N296" s="205" t="s">
        <v>367</v>
      </c>
      <c r="O296" s="205" t="s">
        <v>367</v>
      </c>
      <c r="P296" s="205" t="s">
        <v>367</v>
      </c>
      <c r="Q296" s="224">
        <v>26</v>
      </c>
      <c r="R296" s="224">
        <v>11</v>
      </c>
      <c r="S296" s="224">
        <v>1</v>
      </c>
      <c r="T296" s="224">
        <v>5</v>
      </c>
      <c r="U296" s="224">
        <v>3</v>
      </c>
      <c r="V296" s="182"/>
    </row>
    <row r="297" spans="1:22" ht="7" customHeight="1" x14ac:dyDescent="0.25">
      <c r="A297" s="184"/>
      <c r="B297" s="183"/>
      <c r="V297" s="182"/>
    </row>
    <row r="298" spans="1:22" ht="13.4" customHeight="1" x14ac:dyDescent="0.25">
      <c r="A298" s="184" t="s">
        <v>328</v>
      </c>
      <c r="B298" s="183" t="s">
        <v>372</v>
      </c>
      <c r="C298" s="224">
        <v>155</v>
      </c>
      <c r="D298" s="224">
        <v>2</v>
      </c>
      <c r="E298" s="224">
        <v>391</v>
      </c>
      <c r="F298" s="224">
        <v>15</v>
      </c>
      <c r="G298" s="224">
        <v>20</v>
      </c>
      <c r="H298" s="205" t="s">
        <v>367</v>
      </c>
      <c r="I298" s="224">
        <v>99</v>
      </c>
      <c r="J298" s="224">
        <v>21</v>
      </c>
      <c r="K298" s="224">
        <v>50</v>
      </c>
      <c r="L298" s="224">
        <v>10</v>
      </c>
      <c r="M298" s="187">
        <v>13</v>
      </c>
      <c r="N298" s="205" t="s">
        <v>367</v>
      </c>
      <c r="O298" s="224">
        <v>5</v>
      </c>
      <c r="P298" s="224">
        <v>2</v>
      </c>
      <c r="Q298" s="224">
        <v>129</v>
      </c>
      <c r="R298" s="224">
        <v>78</v>
      </c>
      <c r="S298" s="224">
        <v>58</v>
      </c>
      <c r="T298" s="224">
        <v>23</v>
      </c>
      <c r="U298" s="224">
        <v>16</v>
      </c>
      <c r="V298" s="182"/>
    </row>
    <row r="299" spans="1:22" ht="13.4" customHeight="1" x14ac:dyDescent="0.25">
      <c r="A299" s="184"/>
      <c r="B299" s="183" t="s">
        <v>373</v>
      </c>
      <c r="C299" s="224">
        <v>45</v>
      </c>
      <c r="D299" s="205" t="s">
        <v>367</v>
      </c>
      <c r="E299" s="224">
        <v>121</v>
      </c>
      <c r="F299" s="224">
        <v>2</v>
      </c>
      <c r="G299" s="224">
        <v>4</v>
      </c>
      <c r="H299" s="205" t="s">
        <v>367</v>
      </c>
      <c r="I299" s="224">
        <v>60</v>
      </c>
      <c r="J299" s="224">
        <v>4</v>
      </c>
      <c r="K299" s="224">
        <v>24</v>
      </c>
      <c r="L299" s="224">
        <v>3</v>
      </c>
      <c r="M299" s="187">
        <v>10</v>
      </c>
      <c r="N299" s="205" t="s">
        <v>367</v>
      </c>
      <c r="O299" s="224">
        <v>4</v>
      </c>
      <c r="P299" s="224">
        <v>2</v>
      </c>
      <c r="Q299" s="224">
        <v>57</v>
      </c>
      <c r="R299" s="224">
        <v>57</v>
      </c>
      <c r="S299" s="224">
        <v>42</v>
      </c>
      <c r="T299" s="224">
        <v>22</v>
      </c>
      <c r="U299" s="224">
        <v>11</v>
      </c>
      <c r="V299" s="182"/>
    </row>
    <row r="300" spans="1:22" ht="5" customHeight="1" x14ac:dyDescent="0.25">
      <c r="A300" s="184"/>
      <c r="B300" s="183"/>
      <c r="V300" s="182"/>
    </row>
    <row r="301" spans="1:22" ht="13.4" customHeight="1" x14ac:dyDescent="0.25">
      <c r="A301" s="184" t="s">
        <v>329</v>
      </c>
      <c r="B301" s="183" t="s">
        <v>372</v>
      </c>
      <c r="C301" s="171">
        <v>247</v>
      </c>
      <c r="D301" s="205" t="s">
        <v>367</v>
      </c>
      <c r="E301" s="224">
        <v>118</v>
      </c>
      <c r="F301" s="224">
        <v>11</v>
      </c>
      <c r="G301" s="225" t="s">
        <v>367</v>
      </c>
      <c r="H301" s="224">
        <v>2</v>
      </c>
      <c r="I301" s="224">
        <v>51</v>
      </c>
      <c r="J301" s="224">
        <v>7</v>
      </c>
      <c r="K301" s="205">
        <v>18</v>
      </c>
      <c r="L301" s="205" t="s">
        <v>367</v>
      </c>
      <c r="M301" s="205" t="s">
        <v>367</v>
      </c>
      <c r="N301" s="205" t="s">
        <v>367</v>
      </c>
      <c r="O301" s="224">
        <v>6</v>
      </c>
      <c r="P301" s="224">
        <v>1</v>
      </c>
      <c r="Q301" s="224">
        <v>72</v>
      </c>
      <c r="R301" s="224">
        <v>71</v>
      </c>
      <c r="S301" s="224">
        <v>18</v>
      </c>
      <c r="T301" s="224">
        <v>11</v>
      </c>
      <c r="U301" s="224">
        <v>5</v>
      </c>
      <c r="V301" s="182"/>
    </row>
    <row r="302" spans="1:22" ht="13.4" customHeight="1" x14ac:dyDescent="0.25">
      <c r="A302" s="184"/>
      <c r="B302" s="183" t="s">
        <v>373</v>
      </c>
      <c r="C302" s="171">
        <v>40</v>
      </c>
      <c r="D302" s="205" t="s">
        <v>367</v>
      </c>
      <c r="E302" s="224">
        <v>16</v>
      </c>
      <c r="F302" s="224">
        <v>1</v>
      </c>
      <c r="G302" s="205" t="s">
        <v>367</v>
      </c>
      <c r="H302" s="225" t="s">
        <v>367</v>
      </c>
      <c r="I302" s="205">
        <v>31</v>
      </c>
      <c r="J302" s="225" t="s">
        <v>367</v>
      </c>
      <c r="K302" s="205">
        <v>10</v>
      </c>
      <c r="L302" s="205" t="s">
        <v>367</v>
      </c>
      <c r="M302" s="205" t="s">
        <v>367</v>
      </c>
      <c r="N302" s="205" t="s">
        <v>367</v>
      </c>
      <c r="O302" s="224">
        <v>2</v>
      </c>
      <c r="P302" s="224">
        <v>1</v>
      </c>
      <c r="Q302" s="224">
        <v>26</v>
      </c>
      <c r="R302" s="224">
        <v>48</v>
      </c>
      <c r="S302" s="224">
        <v>12</v>
      </c>
      <c r="T302" s="224">
        <v>10</v>
      </c>
      <c r="U302" s="224">
        <v>3</v>
      </c>
      <c r="V302" s="182"/>
    </row>
    <row r="303" spans="1:22" ht="5.5" customHeight="1" x14ac:dyDescent="0.25">
      <c r="A303" s="184"/>
      <c r="B303" s="183"/>
      <c r="V303" s="182"/>
    </row>
    <row r="304" spans="1:22" ht="13.4" customHeight="1" x14ac:dyDescent="0.25">
      <c r="A304" s="184" t="s">
        <v>331</v>
      </c>
      <c r="B304" s="183" t="s">
        <v>372</v>
      </c>
      <c r="C304" s="224">
        <v>169</v>
      </c>
      <c r="D304" s="224">
        <v>7</v>
      </c>
      <c r="E304" s="224">
        <v>565</v>
      </c>
      <c r="F304" s="224">
        <v>85</v>
      </c>
      <c r="G304" s="224">
        <v>94</v>
      </c>
      <c r="H304" s="224">
        <v>405</v>
      </c>
      <c r="I304" s="224">
        <v>802</v>
      </c>
      <c r="J304" s="224">
        <v>108</v>
      </c>
      <c r="K304" s="224">
        <v>314</v>
      </c>
      <c r="L304" s="224">
        <v>34</v>
      </c>
      <c r="M304" s="224">
        <v>68</v>
      </c>
      <c r="N304" s="224">
        <v>9</v>
      </c>
      <c r="O304" s="224">
        <v>79</v>
      </c>
      <c r="P304" s="224">
        <v>73</v>
      </c>
      <c r="Q304" s="224">
        <v>867</v>
      </c>
      <c r="R304" s="224">
        <v>496</v>
      </c>
      <c r="S304" s="224">
        <v>479</v>
      </c>
      <c r="T304" s="224">
        <v>87</v>
      </c>
      <c r="U304" s="224">
        <v>99</v>
      </c>
      <c r="V304" s="182"/>
    </row>
    <row r="305" spans="1:22" ht="13.4" customHeight="1" x14ac:dyDescent="0.25">
      <c r="A305" s="184"/>
      <c r="B305" s="183" t="s">
        <v>373</v>
      </c>
      <c r="C305" s="224">
        <v>43</v>
      </c>
      <c r="D305" s="224">
        <v>2</v>
      </c>
      <c r="E305" s="224">
        <v>176</v>
      </c>
      <c r="F305" s="224">
        <v>11</v>
      </c>
      <c r="G305" s="224">
        <v>9</v>
      </c>
      <c r="H305" s="224">
        <v>42</v>
      </c>
      <c r="I305" s="224">
        <v>452</v>
      </c>
      <c r="J305" s="224">
        <v>24</v>
      </c>
      <c r="K305" s="224">
        <v>156</v>
      </c>
      <c r="L305" s="224">
        <v>12</v>
      </c>
      <c r="M305" s="224">
        <v>46</v>
      </c>
      <c r="N305" s="224">
        <v>2</v>
      </c>
      <c r="O305" s="224">
        <v>37</v>
      </c>
      <c r="P305" s="224">
        <v>22</v>
      </c>
      <c r="Q305" s="224">
        <v>435</v>
      </c>
      <c r="R305" s="224">
        <v>386</v>
      </c>
      <c r="S305" s="224">
        <v>360</v>
      </c>
      <c r="T305" s="224">
        <v>83</v>
      </c>
      <c r="U305" s="224">
        <v>73</v>
      </c>
      <c r="V305" s="182"/>
    </row>
    <row r="306" spans="1:22" ht="3.5" customHeight="1" x14ac:dyDescent="0.25">
      <c r="A306" s="184"/>
      <c r="B306" s="183"/>
      <c r="V306" s="182"/>
    </row>
    <row r="307" spans="1:22" ht="13.4" customHeight="1" x14ac:dyDescent="0.25">
      <c r="A307" s="191" t="s">
        <v>330</v>
      </c>
      <c r="B307" s="183" t="s">
        <v>372</v>
      </c>
      <c r="C307" s="224">
        <v>309</v>
      </c>
      <c r="D307" s="224">
        <v>11</v>
      </c>
      <c r="E307" s="224">
        <v>56</v>
      </c>
      <c r="F307" s="224">
        <v>14</v>
      </c>
      <c r="G307" s="224">
        <v>16</v>
      </c>
      <c r="H307" s="224">
        <v>29</v>
      </c>
      <c r="I307" s="224">
        <v>50</v>
      </c>
      <c r="J307" s="224">
        <v>15</v>
      </c>
      <c r="K307" s="224">
        <v>73</v>
      </c>
      <c r="L307" s="224">
        <v>7</v>
      </c>
      <c r="M307" s="224">
        <v>4</v>
      </c>
      <c r="N307" s="205" t="s">
        <v>367</v>
      </c>
      <c r="O307" s="224">
        <v>10</v>
      </c>
      <c r="P307" s="224">
        <v>2</v>
      </c>
      <c r="Q307" s="224">
        <v>72</v>
      </c>
      <c r="R307" s="224">
        <v>70</v>
      </c>
      <c r="S307" s="224">
        <v>26</v>
      </c>
      <c r="T307" s="224">
        <v>12</v>
      </c>
      <c r="U307" s="209">
        <v>1</v>
      </c>
      <c r="V307" s="182"/>
    </row>
    <row r="308" spans="1:22" ht="13.4" customHeight="1" x14ac:dyDescent="0.25">
      <c r="A308" s="184"/>
      <c r="B308" s="183" t="s">
        <v>373</v>
      </c>
      <c r="C308" s="224">
        <v>91</v>
      </c>
      <c r="D308" s="224">
        <v>3</v>
      </c>
      <c r="E308" s="224">
        <v>12</v>
      </c>
      <c r="F308" s="224">
        <v>1</v>
      </c>
      <c r="G308" s="224">
        <v>3</v>
      </c>
      <c r="H308" s="224">
        <v>2</v>
      </c>
      <c r="I308" s="224">
        <v>21</v>
      </c>
      <c r="J308" s="224">
        <v>7</v>
      </c>
      <c r="K308" s="224">
        <v>46</v>
      </c>
      <c r="L308" s="224">
        <v>3</v>
      </c>
      <c r="M308" s="224">
        <v>2</v>
      </c>
      <c r="N308" s="205" t="s">
        <v>367</v>
      </c>
      <c r="O308" s="224">
        <v>4</v>
      </c>
      <c r="P308" s="224">
        <v>2</v>
      </c>
      <c r="Q308" s="224">
        <v>32</v>
      </c>
      <c r="R308" s="224">
        <v>54</v>
      </c>
      <c r="S308" s="224">
        <v>20</v>
      </c>
      <c r="T308" s="224">
        <v>10</v>
      </c>
      <c r="U308" s="205" t="s">
        <v>367</v>
      </c>
      <c r="V308" s="182"/>
    </row>
    <row r="309" spans="1:22" ht="7" customHeight="1" x14ac:dyDescent="0.25">
      <c r="A309" s="184"/>
      <c r="B309" s="183"/>
      <c r="V309" s="182"/>
    </row>
    <row r="310" spans="1:22" ht="13.4" customHeight="1" x14ac:dyDescent="0.25">
      <c r="A310" s="184" t="s">
        <v>332</v>
      </c>
      <c r="B310" s="183" t="s">
        <v>372</v>
      </c>
      <c r="C310" s="224">
        <v>290</v>
      </c>
      <c r="D310" s="224">
        <v>23</v>
      </c>
      <c r="E310" s="224">
        <v>544</v>
      </c>
      <c r="F310" s="224">
        <v>53</v>
      </c>
      <c r="G310" s="224">
        <v>68</v>
      </c>
      <c r="H310" s="224">
        <v>112</v>
      </c>
      <c r="I310" s="224">
        <v>772</v>
      </c>
      <c r="J310" s="224">
        <v>168</v>
      </c>
      <c r="K310" s="224">
        <v>270</v>
      </c>
      <c r="L310" s="224">
        <v>35</v>
      </c>
      <c r="M310" s="224">
        <v>27</v>
      </c>
      <c r="N310" s="224">
        <v>16</v>
      </c>
      <c r="O310" s="224">
        <v>90</v>
      </c>
      <c r="P310" s="224">
        <v>13</v>
      </c>
      <c r="Q310" s="224">
        <v>368</v>
      </c>
      <c r="R310" s="224">
        <v>437</v>
      </c>
      <c r="S310" s="224">
        <v>212</v>
      </c>
      <c r="T310" s="224">
        <v>72</v>
      </c>
      <c r="U310" s="224">
        <v>53</v>
      </c>
      <c r="V310" s="182"/>
    </row>
    <row r="311" spans="1:22" ht="12.65" customHeight="1" x14ac:dyDescent="0.25">
      <c r="A311" s="198"/>
      <c r="B311" s="183" t="s">
        <v>373</v>
      </c>
      <c r="C311" s="224">
        <v>72</v>
      </c>
      <c r="D311" s="224">
        <v>2</v>
      </c>
      <c r="E311" s="224">
        <v>100</v>
      </c>
      <c r="F311" s="224">
        <v>3</v>
      </c>
      <c r="G311" s="224">
        <v>12</v>
      </c>
      <c r="H311" s="224">
        <v>9</v>
      </c>
      <c r="I311" s="224">
        <v>409</v>
      </c>
      <c r="J311" s="224">
        <v>34</v>
      </c>
      <c r="K311" s="224">
        <v>164</v>
      </c>
      <c r="L311" s="224">
        <v>15</v>
      </c>
      <c r="M311" s="224">
        <v>20</v>
      </c>
      <c r="N311" s="224">
        <v>9</v>
      </c>
      <c r="O311" s="224">
        <v>38</v>
      </c>
      <c r="P311" s="224">
        <v>4</v>
      </c>
      <c r="Q311" s="224">
        <v>205</v>
      </c>
      <c r="R311" s="224">
        <v>347</v>
      </c>
      <c r="S311" s="224">
        <v>180</v>
      </c>
      <c r="T311" s="224">
        <v>46</v>
      </c>
      <c r="U311" s="224">
        <v>38</v>
      </c>
      <c r="V311" s="182"/>
    </row>
    <row r="312" spans="1:22" ht="12.65" customHeight="1" x14ac:dyDescent="0.25">
      <c r="A312" s="199"/>
      <c r="B312" s="199"/>
      <c r="V312" s="182"/>
    </row>
    <row r="313" spans="1:22" ht="12.65" customHeight="1" x14ac:dyDescent="0.25">
      <c r="A313" s="200"/>
      <c r="B313" s="200"/>
      <c r="V313" s="182"/>
    </row>
    <row r="314" spans="1:22" ht="10.5" customHeight="1" x14ac:dyDescent="0.25">
      <c r="V314" s="182"/>
    </row>
    <row r="315" spans="1:22" ht="10.5" customHeight="1" x14ac:dyDescent="0.25">
      <c r="V315" s="182"/>
    </row>
    <row r="316" spans="1:22" ht="10.5" customHeight="1" x14ac:dyDescent="0.25">
      <c r="V316" s="182"/>
    </row>
    <row r="317" spans="1:22" ht="10.5" customHeight="1" x14ac:dyDescent="0.25">
      <c r="V317" s="182"/>
    </row>
    <row r="318" spans="1:22" x14ac:dyDescent="0.25">
      <c r="V318" s="182"/>
    </row>
    <row r="319" spans="1:22" x14ac:dyDescent="0.25">
      <c r="V319" s="182"/>
    </row>
    <row r="320" spans="1:22" x14ac:dyDescent="0.25">
      <c r="V320" s="182"/>
    </row>
    <row r="321" spans="22:22" x14ac:dyDescent="0.25">
      <c r="V321" s="182"/>
    </row>
    <row r="322" spans="22:22" x14ac:dyDescent="0.25">
      <c r="V322" s="182"/>
    </row>
    <row r="323" spans="22:22" x14ac:dyDescent="0.25">
      <c r="V323" s="182"/>
    </row>
    <row r="324" spans="22:22" x14ac:dyDescent="0.25">
      <c r="V324" s="182"/>
    </row>
    <row r="325" spans="22:22" x14ac:dyDescent="0.25">
      <c r="V325" s="182"/>
    </row>
    <row r="326" spans="22:22" x14ac:dyDescent="0.25">
      <c r="V326" s="182"/>
    </row>
    <row r="327" spans="22:22" x14ac:dyDescent="0.25">
      <c r="V327" s="182"/>
    </row>
    <row r="328" spans="22:22" x14ac:dyDescent="0.25">
      <c r="V328" s="182"/>
    </row>
    <row r="329" spans="22:22" x14ac:dyDescent="0.25">
      <c r="V329" s="182"/>
    </row>
    <row r="330" spans="22:22" x14ac:dyDescent="0.25">
      <c r="V330" s="182"/>
    </row>
    <row r="331" spans="22:22" x14ac:dyDescent="0.25">
      <c r="V331" s="182"/>
    </row>
    <row r="332" spans="22:22" x14ac:dyDescent="0.25">
      <c r="V332" s="182"/>
    </row>
    <row r="333" spans="22:22" x14ac:dyDescent="0.25">
      <c r="V333" s="182"/>
    </row>
    <row r="334" spans="22:22" x14ac:dyDescent="0.25">
      <c r="V334" s="182"/>
    </row>
    <row r="335" spans="22:22" x14ac:dyDescent="0.25">
      <c r="V335" s="182"/>
    </row>
    <row r="336" spans="22:22" x14ac:dyDescent="0.25">
      <c r="V336" s="182"/>
    </row>
    <row r="337" spans="22:22" x14ac:dyDescent="0.25">
      <c r="V337" s="182"/>
    </row>
    <row r="338" spans="22:22" x14ac:dyDescent="0.25">
      <c r="V338" s="182"/>
    </row>
    <row r="339" spans="22:22" x14ac:dyDescent="0.25">
      <c r="V339" s="182"/>
    </row>
    <row r="340" spans="22:22" x14ac:dyDescent="0.25">
      <c r="V340" s="182"/>
    </row>
    <row r="341" spans="22:22" x14ac:dyDescent="0.25">
      <c r="V341" s="182"/>
    </row>
    <row r="342" spans="22:22" x14ac:dyDescent="0.25">
      <c r="V342" s="182"/>
    </row>
    <row r="343" spans="22:22" x14ac:dyDescent="0.25">
      <c r="V343" s="182"/>
    </row>
    <row r="344" spans="22:22" x14ac:dyDescent="0.25">
      <c r="V344" s="182"/>
    </row>
    <row r="345" spans="22:22" x14ac:dyDescent="0.25">
      <c r="V345" s="182"/>
    </row>
    <row r="346" spans="22:22" x14ac:dyDescent="0.25">
      <c r="V346" s="182"/>
    </row>
    <row r="347" spans="22:22" x14ac:dyDescent="0.25">
      <c r="V347" s="182"/>
    </row>
    <row r="348" spans="22:22" x14ac:dyDescent="0.25">
      <c r="V348" s="182"/>
    </row>
    <row r="349" spans="22:22" x14ac:dyDescent="0.25">
      <c r="V349" s="182"/>
    </row>
    <row r="350" spans="22:22" x14ac:dyDescent="0.25">
      <c r="V350" s="182"/>
    </row>
    <row r="351" spans="22:22" x14ac:dyDescent="0.25">
      <c r="V351" s="182"/>
    </row>
    <row r="352" spans="22:22" x14ac:dyDescent="0.25">
      <c r="V352" s="182"/>
    </row>
    <row r="353" spans="22:22" x14ac:dyDescent="0.25">
      <c r="V353" s="182"/>
    </row>
    <row r="354" spans="22:22" x14ac:dyDescent="0.25">
      <c r="V354" s="182"/>
    </row>
    <row r="355" spans="22:22" x14ac:dyDescent="0.25">
      <c r="V355" s="182"/>
    </row>
    <row r="356" spans="22:22" x14ac:dyDescent="0.25">
      <c r="V356" s="182"/>
    </row>
    <row r="357" spans="22:22" x14ac:dyDescent="0.25">
      <c r="V357" s="182"/>
    </row>
    <row r="358" spans="22:22" x14ac:dyDescent="0.25">
      <c r="V358" s="182"/>
    </row>
    <row r="359" spans="22:22" x14ac:dyDescent="0.25">
      <c r="V359" s="182"/>
    </row>
    <row r="360" spans="22:22" x14ac:dyDescent="0.25">
      <c r="V360" s="182"/>
    </row>
    <row r="361" spans="22:22" x14ac:dyDescent="0.25">
      <c r="V361" s="182"/>
    </row>
    <row r="362" spans="22:22" x14ac:dyDescent="0.25">
      <c r="V362" s="182"/>
    </row>
    <row r="363" spans="22:22" x14ac:dyDescent="0.25">
      <c r="V363" s="182"/>
    </row>
    <row r="364" spans="22:22" x14ac:dyDescent="0.25">
      <c r="V364" s="182"/>
    </row>
    <row r="365" spans="22:22" x14ac:dyDescent="0.25">
      <c r="V365" s="182"/>
    </row>
    <row r="366" spans="22:22" x14ac:dyDescent="0.25">
      <c r="V366" s="182"/>
    </row>
    <row r="367" spans="22:22" x14ac:dyDescent="0.25">
      <c r="V367" s="182"/>
    </row>
    <row r="368" spans="22:22" x14ac:dyDescent="0.25">
      <c r="V368" s="182"/>
    </row>
    <row r="369" spans="22:22" x14ac:dyDescent="0.25">
      <c r="V369" s="182"/>
    </row>
    <row r="370" spans="22:22" x14ac:dyDescent="0.25">
      <c r="V370" s="182"/>
    </row>
    <row r="371" spans="22:22" x14ac:dyDescent="0.25">
      <c r="V371" s="182"/>
    </row>
    <row r="372" spans="22:22" x14ac:dyDescent="0.25">
      <c r="V372" s="182"/>
    </row>
    <row r="373" spans="22:22" x14ac:dyDescent="0.25">
      <c r="V373" s="182"/>
    </row>
    <row r="374" spans="22:22" x14ac:dyDescent="0.25">
      <c r="V374" s="182"/>
    </row>
    <row r="375" spans="22:22" x14ac:dyDescent="0.25">
      <c r="V375" s="182"/>
    </row>
    <row r="376" spans="22:22" x14ac:dyDescent="0.25">
      <c r="V376" s="182"/>
    </row>
    <row r="377" spans="22:22" x14ac:dyDescent="0.25">
      <c r="V377" s="182"/>
    </row>
    <row r="378" spans="22:22" x14ac:dyDescent="0.25">
      <c r="V378" s="182"/>
    </row>
    <row r="379" spans="22:22" x14ac:dyDescent="0.25">
      <c r="V379" s="182"/>
    </row>
    <row r="380" spans="22:22" x14ac:dyDescent="0.25">
      <c r="V380" s="182"/>
    </row>
    <row r="381" spans="22:22" x14ac:dyDescent="0.25">
      <c r="V381" s="182"/>
    </row>
    <row r="382" spans="22:22" x14ac:dyDescent="0.25">
      <c r="V382" s="182"/>
    </row>
    <row r="383" spans="22:22" x14ac:dyDescent="0.25">
      <c r="V383" s="182"/>
    </row>
    <row r="384" spans="22:22" x14ac:dyDescent="0.25">
      <c r="V384" s="182"/>
    </row>
    <row r="385" spans="22:22" x14ac:dyDescent="0.25">
      <c r="V385" s="182"/>
    </row>
    <row r="386" spans="22:22" x14ac:dyDescent="0.25">
      <c r="V386" s="182"/>
    </row>
    <row r="387" spans="22:22" x14ac:dyDescent="0.25">
      <c r="V387" s="182"/>
    </row>
    <row r="388" spans="22:22" x14ac:dyDescent="0.25">
      <c r="V388" s="182"/>
    </row>
    <row r="389" spans="22:22" x14ac:dyDescent="0.25">
      <c r="V389" s="182"/>
    </row>
    <row r="390" spans="22:22" x14ac:dyDescent="0.25">
      <c r="V390" s="182"/>
    </row>
  </sheetData>
  <mergeCells count="21">
    <mergeCell ref="A3:A4"/>
    <mergeCell ref="B3:B4"/>
    <mergeCell ref="C3:U3"/>
    <mergeCell ref="A50:A51"/>
    <mergeCell ref="B50:B51"/>
    <mergeCell ref="C50:U50"/>
    <mergeCell ref="A97:A98"/>
    <mergeCell ref="B97:B98"/>
    <mergeCell ref="C97:U97"/>
    <mergeCell ref="A144:A145"/>
    <mergeCell ref="B144:B145"/>
    <mergeCell ref="C144:U144"/>
    <mergeCell ref="A289:A290"/>
    <mergeCell ref="B289:B290"/>
    <mergeCell ref="C289:U289"/>
    <mergeCell ref="A193:A194"/>
    <mergeCell ref="B193:B194"/>
    <mergeCell ref="C193:U193"/>
    <mergeCell ref="A240:A241"/>
    <mergeCell ref="B240:B241"/>
    <mergeCell ref="C240:U240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14" sqref="F14"/>
    </sheetView>
  </sheetViews>
  <sheetFormatPr defaultColWidth="9.1796875" defaultRowHeight="11.5" x14ac:dyDescent="0.25"/>
  <cols>
    <col min="1" max="1" width="14" style="145" customWidth="1"/>
    <col min="2" max="2" width="10.81640625" style="150" customWidth="1"/>
    <col min="3" max="3" width="11.7265625" style="138" customWidth="1"/>
    <col min="4" max="4" width="12.1796875" style="138" customWidth="1"/>
    <col min="5" max="16384" width="9.1796875" style="138"/>
  </cols>
  <sheetData>
    <row r="1" spans="1:5" ht="25.5" customHeight="1" x14ac:dyDescent="0.25">
      <c r="A1" s="248" t="s">
        <v>394</v>
      </c>
      <c r="B1" s="248"/>
      <c r="C1" s="248"/>
      <c r="D1" s="248"/>
    </row>
    <row r="2" spans="1:5" ht="25.5" customHeight="1" x14ac:dyDescent="0.25">
      <c r="A2" s="233" t="s">
        <v>336</v>
      </c>
      <c r="B2" s="233"/>
      <c r="C2" s="163"/>
      <c r="D2" s="163"/>
    </row>
    <row r="3" spans="1:5" ht="27" customHeight="1" x14ac:dyDescent="0.25">
      <c r="A3" s="39" t="s">
        <v>74</v>
      </c>
      <c r="B3" s="160" t="s">
        <v>261</v>
      </c>
      <c r="C3" s="162"/>
      <c r="D3" s="162"/>
    </row>
    <row r="4" spans="1:5" ht="27" customHeight="1" x14ac:dyDescent="0.25">
      <c r="A4" s="226">
        <v>21215</v>
      </c>
      <c r="B4" s="227">
        <v>9271</v>
      </c>
      <c r="C4" s="162"/>
      <c r="D4" s="162"/>
      <c r="E4" s="162"/>
    </row>
    <row r="5" spans="1:5" x14ac:dyDescent="0.25">
      <c r="A5" s="146"/>
      <c r="B5" s="161"/>
      <c r="C5" s="140"/>
      <c r="D5" s="140"/>
    </row>
    <row r="6" spans="1:5" x14ac:dyDescent="0.25">
      <c r="B6" s="149"/>
      <c r="C6" s="140"/>
      <c r="D6" s="140"/>
    </row>
    <row r="7" spans="1:5" x14ac:dyDescent="0.25">
      <c r="C7" s="141"/>
      <c r="D7" s="141"/>
    </row>
    <row r="9" spans="1:5" x14ac:dyDescent="0.25">
      <c r="C9" s="142"/>
      <c r="D9" s="142"/>
    </row>
  </sheetData>
  <mergeCells count="2">
    <mergeCell ref="A1:D1"/>
    <mergeCell ref="A2:B2"/>
  </mergeCells>
  <pageMargins left="0.75" right="0.75" top="0.45" bottom="0.4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" sqref="A3:B5"/>
    </sheetView>
  </sheetViews>
  <sheetFormatPr defaultColWidth="8.7265625" defaultRowHeight="11.5" x14ac:dyDescent="0.25"/>
  <cols>
    <col min="1" max="1" width="50.1796875" style="138" customWidth="1"/>
    <col min="2" max="16384" width="8.7265625" style="138"/>
  </cols>
  <sheetData>
    <row r="1" spans="1:2" x14ac:dyDescent="0.25">
      <c r="A1" s="143" t="s">
        <v>395</v>
      </c>
    </row>
    <row r="2" spans="1:2" x14ac:dyDescent="0.25">
      <c r="A2" s="157" t="s">
        <v>396</v>
      </c>
    </row>
    <row r="3" spans="1:2" ht="26.5" customHeight="1" x14ac:dyDescent="0.25">
      <c r="A3" s="144" t="s">
        <v>355</v>
      </c>
      <c r="B3" s="139" t="s">
        <v>353</v>
      </c>
    </row>
    <row r="4" spans="1:2" ht="23" x14ac:dyDescent="0.25">
      <c r="A4" s="148" t="s">
        <v>354</v>
      </c>
      <c r="B4" s="228">
        <v>13.1</v>
      </c>
    </row>
    <row r="5" spans="1:2" ht="23" x14ac:dyDescent="0.25">
      <c r="A5" s="147" t="s">
        <v>365</v>
      </c>
      <c r="B5" s="224">
        <v>1.3</v>
      </c>
    </row>
    <row r="6" spans="1:2" ht="19.5" customHeight="1" x14ac:dyDescent="0.25"/>
    <row r="7" spans="1:2" ht="23" x14ac:dyDescent="0.25">
      <c r="A7" s="147" t="s">
        <v>356</v>
      </c>
    </row>
    <row r="8" spans="1:2" ht="23" x14ac:dyDescent="0.25">
      <c r="A8" s="147" t="s">
        <v>358</v>
      </c>
    </row>
    <row r="9" spans="1:2" ht="23" x14ac:dyDescent="0.25">
      <c r="A9" s="147" t="s">
        <v>359</v>
      </c>
    </row>
    <row r="10" spans="1:2" ht="23" x14ac:dyDescent="0.25">
      <c r="A10" s="147" t="s">
        <v>360</v>
      </c>
    </row>
    <row r="11" spans="1:2" ht="23" x14ac:dyDescent="0.25">
      <c r="A11" s="147" t="s">
        <v>361</v>
      </c>
    </row>
    <row r="12" spans="1:2" ht="23" x14ac:dyDescent="0.25">
      <c r="A12" s="147" t="s">
        <v>362</v>
      </c>
    </row>
    <row r="13" spans="1:2" ht="21" customHeight="1" x14ac:dyDescent="0.25"/>
    <row r="14" spans="1:2" ht="23" x14ac:dyDescent="0.25">
      <c r="A14" s="147" t="s">
        <v>357</v>
      </c>
    </row>
    <row r="15" spans="1:2" ht="22" customHeight="1" x14ac:dyDescent="0.25">
      <c r="A15" s="147" t="s">
        <v>363</v>
      </c>
    </row>
    <row r="16" spans="1:2" ht="23" x14ac:dyDescent="0.25">
      <c r="A16" s="147" t="s">
        <v>364</v>
      </c>
    </row>
  </sheetData>
  <pageMargins left="0.75" right="0.75" top="0.55000000000000004" bottom="0.55000000000000004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Zap_Nezap_Place_kantoni</vt:lpstr>
      <vt:lpstr>Zap_Place_FBiH_KD</vt:lpstr>
      <vt:lpstr>Zap_Place_kantoni_KD</vt:lpstr>
      <vt:lpstr>Zap_Nezap_Place_opcine</vt:lpstr>
      <vt:lpstr>Zap_Opcine_KD</vt:lpstr>
      <vt:lpstr>Zap_kreat.kult.indust.</vt:lpstr>
      <vt:lpstr>%Zap_TehnInten u PrerInd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2025-02-26T13:09:46Z</cp:lastPrinted>
  <dcterms:created xsi:type="dcterms:W3CDTF">2018-11-12T13:32:55Z</dcterms:created>
  <dcterms:modified xsi:type="dcterms:W3CDTF">2026-03-04T10:56:52Z</dcterms:modified>
</cp:coreProperties>
</file>