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godišnja\STRUKTURE_zaposlenih\Saopcenje_ Strukture zaposlenih_2025_26.12\"/>
    </mc:Choice>
  </mc:AlternateContent>
  <bookViews>
    <workbookView xWindow="-10" yWindow="-10" windowWidth="9600" windowHeight="7230"/>
  </bookViews>
  <sheets>
    <sheet name="kvalifikaciona_FBiH" sheetId="31" r:id="rId1"/>
    <sheet name="starosna_FBiH" sheetId="30" r:id="rId2"/>
    <sheet name="kvalstar_Kantoni" sheetId="38" r:id="rId3"/>
    <sheet name="kval_opc" sheetId="36" r:id="rId4"/>
    <sheet name="kval_opc_zene" sheetId="43" r:id="rId5"/>
    <sheet name="star_opc" sheetId="37" r:id="rId6"/>
    <sheet name="star_opc_zene" sheetId="44" r:id="rId7"/>
    <sheet name="Intervali neto-placa" sheetId="48" r:id="rId8"/>
  </sheets>
  <calcPr calcId="162913"/>
</workbook>
</file>

<file path=xl/calcChain.xml><?xml version="1.0" encoding="utf-8"?>
<calcChain xmlns="http://schemas.openxmlformats.org/spreadsheetml/2006/main">
  <c r="C37" i="44" l="1"/>
  <c r="I18" i="43" l="1"/>
  <c r="D18" i="36" l="1"/>
  <c r="C7" i="44"/>
  <c r="B88" i="36"/>
  <c r="B9" i="36"/>
  <c r="B122" i="44" l="1"/>
  <c r="B121" i="44"/>
  <c r="B120" i="44"/>
  <c r="B119" i="44"/>
  <c r="B118" i="44"/>
  <c r="B117" i="44"/>
  <c r="M116" i="44"/>
  <c r="L116" i="44"/>
  <c r="K116" i="44"/>
  <c r="J116" i="44"/>
  <c r="I116" i="44"/>
  <c r="H116" i="44"/>
  <c r="G116" i="44"/>
  <c r="F116" i="44"/>
  <c r="E116" i="44"/>
  <c r="D116" i="44"/>
  <c r="B114" i="44"/>
  <c r="B113" i="44"/>
  <c r="B112" i="44"/>
  <c r="B111" i="44"/>
  <c r="B110" i="44"/>
  <c r="B109" i="44"/>
  <c r="B108" i="44"/>
  <c r="B107" i="44"/>
  <c r="B106" i="44"/>
  <c r="M105" i="44"/>
  <c r="L105" i="44"/>
  <c r="K105" i="44"/>
  <c r="J105" i="44"/>
  <c r="I105" i="44"/>
  <c r="H105" i="44"/>
  <c r="G105" i="44"/>
  <c r="F105" i="44"/>
  <c r="E105" i="44"/>
  <c r="D105" i="44"/>
  <c r="C105" i="44"/>
  <c r="B103" i="44"/>
  <c r="B102" i="44"/>
  <c r="B101" i="44"/>
  <c r="B100" i="44"/>
  <c r="M99" i="44"/>
  <c r="L99" i="44"/>
  <c r="K99" i="44"/>
  <c r="J99" i="44"/>
  <c r="I99" i="44"/>
  <c r="H99" i="44"/>
  <c r="G99" i="44"/>
  <c r="F99" i="44"/>
  <c r="E99" i="44"/>
  <c r="D99" i="44"/>
  <c r="B97" i="44"/>
  <c r="B96" i="44"/>
  <c r="B95" i="44"/>
  <c r="B94" i="44"/>
  <c r="B93" i="44"/>
  <c r="B92" i="44"/>
  <c r="B91" i="44"/>
  <c r="B90" i="44"/>
  <c r="B89" i="44"/>
  <c r="M88" i="44"/>
  <c r="L88" i="44"/>
  <c r="K88" i="44"/>
  <c r="J88" i="44"/>
  <c r="I88" i="44"/>
  <c r="H88" i="44"/>
  <c r="G88" i="44"/>
  <c r="F88" i="44"/>
  <c r="E88" i="44"/>
  <c r="D88" i="44"/>
  <c r="C88" i="44"/>
  <c r="B86" i="44"/>
  <c r="B85" i="44"/>
  <c r="B84" i="44"/>
  <c r="B83" i="44"/>
  <c r="B82" i="44"/>
  <c r="B81" i="44"/>
  <c r="B80" i="44"/>
  <c r="B79" i="44"/>
  <c r="B78" i="44"/>
  <c r="B77" i="44"/>
  <c r="B76" i="44"/>
  <c r="B75" i="44"/>
  <c r="M74" i="44"/>
  <c r="L74" i="44"/>
  <c r="K74" i="44"/>
  <c r="J74" i="44"/>
  <c r="I74" i="44"/>
  <c r="H74" i="44"/>
  <c r="G74" i="44"/>
  <c r="F74" i="44"/>
  <c r="E74" i="44"/>
  <c r="D74" i="44"/>
  <c r="C74" i="44"/>
  <c r="B54" i="44"/>
  <c r="B53" i="44"/>
  <c r="B52" i="44"/>
  <c r="M51" i="44"/>
  <c r="L51" i="44"/>
  <c r="K51" i="44"/>
  <c r="J51" i="44"/>
  <c r="I51" i="44"/>
  <c r="H51" i="44"/>
  <c r="G51" i="44"/>
  <c r="F51" i="44"/>
  <c r="E51" i="44"/>
  <c r="D51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M37" i="44"/>
  <c r="L37" i="44"/>
  <c r="K37" i="44"/>
  <c r="J37" i="44"/>
  <c r="I37" i="44"/>
  <c r="H37" i="44"/>
  <c r="G37" i="44"/>
  <c r="F37" i="44"/>
  <c r="E37" i="44"/>
  <c r="D37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M22" i="44"/>
  <c r="L22" i="44"/>
  <c r="K22" i="44"/>
  <c r="J22" i="44"/>
  <c r="I22" i="44"/>
  <c r="H22" i="44"/>
  <c r="G22" i="44"/>
  <c r="F22" i="44"/>
  <c r="E22" i="44"/>
  <c r="D22" i="44"/>
  <c r="B20" i="44"/>
  <c r="B19" i="44"/>
  <c r="B18" i="44"/>
  <c r="M17" i="44"/>
  <c r="L17" i="44"/>
  <c r="K17" i="44"/>
  <c r="J17" i="44"/>
  <c r="I17" i="44"/>
  <c r="H17" i="44"/>
  <c r="G17" i="44"/>
  <c r="F17" i="44"/>
  <c r="E17" i="44"/>
  <c r="D17" i="44"/>
  <c r="B15" i="44"/>
  <c r="B14" i="44"/>
  <c r="B13" i="44"/>
  <c r="B12" i="44"/>
  <c r="B11" i="44"/>
  <c r="B10" i="44"/>
  <c r="B9" i="44"/>
  <c r="B8" i="44"/>
  <c r="M7" i="44"/>
  <c r="L7" i="44"/>
  <c r="K7" i="44"/>
  <c r="J7" i="44"/>
  <c r="I7" i="44"/>
  <c r="H7" i="44"/>
  <c r="G7" i="44"/>
  <c r="F7" i="44"/>
  <c r="E7" i="44"/>
  <c r="D7" i="44"/>
  <c r="B121" i="43"/>
  <c r="B120" i="43"/>
  <c r="B119" i="43"/>
  <c r="B118" i="43"/>
  <c r="B117" i="43"/>
  <c r="B116" i="43"/>
  <c r="L115" i="43"/>
  <c r="J115" i="43"/>
  <c r="I115" i="43"/>
  <c r="H115" i="43"/>
  <c r="G115" i="43"/>
  <c r="F115" i="43"/>
  <c r="E115" i="43"/>
  <c r="C115" i="43"/>
  <c r="B113" i="43"/>
  <c r="B112" i="43"/>
  <c r="B111" i="43"/>
  <c r="B110" i="43"/>
  <c r="B109" i="43"/>
  <c r="B108" i="43"/>
  <c r="B107" i="43"/>
  <c r="B106" i="43"/>
  <c r="B105" i="43"/>
  <c r="L104" i="43"/>
  <c r="K104" i="43"/>
  <c r="J104" i="43"/>
  <c r="I104" i="43"/>
  <c r="H104" i="43"/>
  <c r="G104" i="43"/>
  <c r="F104" i="43"/>
  <c r="E104" i="43"/>
  <c r="D104" i="43"/>
  <c r="C104" i="43"/>
  <c r="B102" i="43"/>
  <c r="B101" i="43"/>
  <c r="B100" i="43"/>
  <c r="B99" i="43"/>
  <c r="L98" i="43"/>
  <c r="J98" i="43"/>
  <c r="I98" i="43"/>
  <c r="H98" i="43"/>
  <c r="G98" i="43"/>
  <c r="F98" i="43"/>
  <c r="E98" i="43"/>
  <c r="D98" i="43"/>
  <c r="C98" i="43"/>
  <c r="B96" i="43"/>
  <c r="B95" i="43"/>
  <c r="B94" i="43"/>
  <c r="B93" i="43"/>
  <c r="B92" i="43"/>
  <c r="B91" i="43"/>
  <c r="B90" i="43"/>
  <c r="B89" i="43"/>
  <c r="B88" i="43"/>
  <c r="L87" i="43"/>
  <c r="K87" i="43"/>
  <c r="J87" i="43"/>
  <c r="I87" i="43"/>
  <c r="H87" i="43"/>
  <c r="G87" i="43"/>
  <c r="F87" i="43"/>
  <c r="E87" i="43"/>
  <c r="D87" i="43"/>
  <c r="C87" i="43"/>
  <c r="B85" i="43"/>
  <c r="B84" i="43"/>
  <c r="B83" i="43"/>
  <c r="B82" i="43"/>
  <c r="B81" i="43"/>
  <c r="B80" i="43"/>
  <c r="B79" i="43"/>
  <c r="B78" i="43"/>
  <c r="B77" i="43"/>
  <c r="B76" i="43"/>
  <c r="B75" i="43"/>
  <c r="B74" i="43"/>
  <c r="L73" i="43"/>
  <c r="K73" i="43"/>
  <c r="J73" i="43"/>
  <c r="I73" i="43"/>
  <c r="H73" i="43"/>
  <c r="G73" i="43"/>
  <c r="F73" i="43"/>
  <c r="E73" i="43"/>
  <c r="D73" i="43"/>
  <c r="C73" i="43"/>
  <c r="B55" i="43"/>
  <c r="B54" i="43"/>
  <c r="B53" i="43"/>
  <c r="L52" i="43"/>
  <c r="K52" i="43"/>
  <c r="J52" i="43"/>
  <c r="I52" i="43"/>
  <c r="H52" i="43"/>
  <c r="G52" i="43"/>
  <c r="F52" i="43"/>
  <c r="E52" i="43"/>
  <c r="D52" i="43"/>
  <c r="C52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L38" i="43"/>
  <c r="K38" i="43"/>
  <c r="J38" i="43"/>
  <c r="I38" i="43"/>
  <c r="H38" i="43"/>
  <c r="G38" i="43"/>
  <c r="F38" i="43"/>
  <c r="E38" i="43"/>
  <c r="D38" i="43"/>
  <c r="C38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L23" i="43"/>
  <c r="K23" i="43"/>
  <c r="J23" i="43"/>
  <c r="I23" i="43"/>
  <c r="H23" i="43"/>
  <c r="G23" i="43"/>
  <c r="F23" i="43"/>
  <c r="E23" i="43"/>
  <c r="D23" i="43"/>
  <c r="C23" i="43"/>
  <c r="B21" i="43"/>
  <c r="B20" i="43"/>
  <c r="B19" i="43"/>
  <c r="L18" i="43"/>
  <c r="K18" i="43"/>
  <c r="J18" i="43"/>
  <c r="H18" i="43"/>
  <c r="G18" i="43"/>
  <c r="F18" i="43"/>
  <c r="E18" i="43"/>
  <c r="C18" i="43"/>
  <c r="B16" i="43"/>
  <c r="B15" i="43"/>
  <c r="B14" i="43"/>
  <c r="B13" i="43"/>
  <c r="B12" i="43"/>
  <c r="B11" i="43"/>
  <c r="B10" i="43"/>
  <c r="B9" i="43"/>
  <c r="L8" i="43"/>
  <c r="K8" i="43"/>
  <c r="J8" i="43"/>
  <c r="I8" i="43"/>
  <c r="H8" i="43"/>
  <c r="G8" i="43"/>
  <c r="F8" i="43"/>
  <c r="E8" i="43"/>
  <c r="D8" i="43"/>
  <c r="C8" i="43"/>
  <c r="B88" i="44" l="1"/>
  <c r="B98" i="43"/>
  <c r="B51" i="44"/>
  <c r="B22" i="44"/>
  <c r="B74" i="44"/>
  <c r="B18" i="43"/>
  <c r="B116" i="44"/>
  <c r="F5" i="44"/>
  <c r="J5" i="44"/>
  <c r="B105" i="44"/>
  <c r="I5" i="44"/>
  <c r="B99" i="44"/>
  <c r="K5" i="44"/>
  <c r="C5" i="44"/>
  <c r="G5" i="44"/>
  <c r="B37" i="44"/>
  <c r="E5" i="44"/>
  <c r="B17" i="44"/>
  <c r="M5" i="44"/>
  <c r="D5" i="44"/>
  <c r="H5" i="44"/>
  <c r="L5" i="44"/>
  <c r="B7" i="44"/>
  <c r="B115" i="43"/>
  <c r="B104" i="43"/>
  <c r="B87" i="43"/>
  <c r="E6" i="43"/>
  <c r="L6" i="43"/>
  <c r="B73" i="43"/>
  <c r="D6" i="43"/>
  <c r="H6" i="43"/>
  <c r="B52" i="43"/>
  <c r="B38" i="43"/>
  <c r="B23" i="43"/>
  <c r="K6" i="43"/>
  <c r="C6" i="43"/>
  <c r="G6" i="43"/>
  <c r="B8" i="43"/>
  <c r="F6" i="43"/>
  <c r="J6" i="43"/>
  <c r="I6" i="43"/>
  <c r="B55" i="36"/>
  <c r="B54" i="36"/>
  <c r="B53" i="36"/>
  <c r="L52" i="36"/>
  <c r="K52" i="36"/>
  <c r="J52" i="36"/>
  <c r="I52" i="36"/>
  <c r="H52" i="36"/>
  <c r="G52" i="36"/>
  <c r="F52" i="36"/>
  <c r="E52" i="36"/>
  <c r="D52" i="36"/>
  <c r="C52" i="36"/>
  <c r="B54" i="37"/>
  <c r="B53" i="37"/>
  <c r="B52" i="37"/>
  <c r="M51" i="37"/>
  <c r="L51" i="37"/>
  <c r="K51" i="37"/>
  <c r="J51" i="37"/>
  <c r="I51" i="37"/>
  <c r="H51" i="37"/>
  <c r="G51" i="37"/>
  <c r="F51" i="37"/>
  <c r="E51" i="37"/>
  <c r="D51" i="37"/>
  <c r="C17" i="37"/>
  <c r="B120" i="37"/>
  <c r="B102" i="37"/>
  <c r="B101" i="37"/>
  <c r="B91" i="37"/>
  <c r="B90" i="37"/>
  <c r="B41" i="37"/>
  <c r="B40" i="37"/>
  <c r="B30" i="37"/>
  <c r="B29" i="37"/>
  <c r="B28" i="37"/>
  <c r="B11" i="37"/>
  <c r="D98" i="36"/>
  <c r="E98" i="36"/>
  <c r="F98" i="36"/>
  <c r="G98" i="36"/>
  <c r="H98" i="36"/>
  <c r="I98" i="36"/>
  <c r="J98" i="36"/>
  <c r="K98" i="36"/>
  <c r="L98" i="36"/>
  <c r="C98" i="36"/>
  <c r="B119" i="36"/>
  <c r="B100" i="36"/>
  <c r="B99" i="36"/>
  <c r="B90" i="36"/>
  <c r="B89" i="36"/>
  <c r="B42" i="36"/>
  <c r="B41" i="36"/>
  <c r="B31" i="36"/>
  <c r="B30" i="36"/>
  <c r="B29" i="36"/>
  <c r="B11" i="36"/>
  <c r="B12" i="36"/>
  <c r="B70" i="38"/>
  <c r="B69" i="38"/>
  <c r="B68" i="38"/>
  <c r="B67" i="38"/>
  <c r="B66" i="38"/>
  <c r="B65" i="38"/>
  <c r="B64" i="38"/>
  <c r="B63" i="38"/>
  <c r="B62" i="38"/>
  <c r="B61" i="38"/>
  <c r="M59" i="38"/>
  <c r="L59" i="38"/>
  <c r="K59" i="38"/>
  <c r="J59" i="38"/>
  <c r="I59" i="38"/>
  <c r="H59" i="38"/>
  <c r="G59" i="38"/>
  <c r="F59" i="38"/>
  <c r="E59" i="38"/>
  <c r="D59" i="38"/>
  <c r="C59" i="38"/>
  <c r="B35" i="38"/>
  <c r="B34" i="38"/>
  <c r="B33" i="38"/>
  <c r="B32" i="38"/>
  <c r="B31" i="38"/>
  <c r="B30" i="38"/>
  <c r="B29" i="38"/>
  <c r="B28" i="38"/>
  <c r="B27" i="38"/>
  <c r="B26" i="38"/>
  <c r="B17" i="38"/>
  <c r="B16" i="38"/>
  <c r="B15" i="38"/>
  <c r="B14" i="38"/>
  <c r="B13" i="38"/>
  <c r="B12" i="38"/>
  <c r="B11" i="38"/>
  <c r="B10" i="38"/>
  <c r="B9" i="38"/>
  <c r="B8" i="38"/>
  <c r="L24" i="38"/>
  <c r="K24" i="38"/>
  <c r="J24" i="38"/>
  <c r="I24" i="38"/>
  <c r="H24" i="38"/>
  <c r="G24" i="38"/>
  <c r="F24" i="38"/>
  <c r="E24" i="38"/>
  <c r="D24" i="38"/>
  <c r="C24" i="38"/>
  <c r="C42" i="38"/>
  <c r="D42" i="38"/>
  <c r="E42" i="38"/>
  <c r="F42" i="38"/>
  <c r="G42" i="38"/>
  <c r="H42" i="38"/>
  <c r="I42" i="38"/>
  <c r="J42" i="38"/>
  <c r="K42" i="38"/>
  <c r="L42" i="38"/>
  <c r="M42" i="38"/>
  <c r="B45" i="38"/>
  <c r="B46" i="38"/>
  <c r="B47" i="38"/>
  <c r="B48" i="38"/>
  <c r="B49" i="38"/>
  <c r="B50" i="38"/>
  <c r="B51" i="38"/>
  <c r="B52" i="38"/>
  <c r="B53" i="38"/>
  <c r="B44" i="38"/>
  <c r="B8" i="37"/>
  <c r="B9" i="37"/>
  <c r="B10" i="37"/>
  <c r="B12" i="37"/>
  <c r="B13" i="37"/>
  <c r="B14" i="37"/>
  <c r="B15" i="37"/>
  <c r="B18" i="37"/>
  <c r="B19" i="37"/>
  <c r="B20" i="37"/>
  <c r="B23" i="37"/>
  <c r="B24" i="37"/>
  <c r="B25" i="37"/>
  <c r="B26" i="37"/>
  <c r="B27" i="37"/>
  <c r="B31" i="37"/>
  <c r="B32" i="37"/>
  <c r="B33" i="37"/>
  <c r="B34" i="37"/>
  <c r="B35" i="37"/>
  <c r="B38" i="37"/>
  <c r="B39" i="37"/>
  <c r="B42" i="37"/>
  <c r="B43" i="37"/>
  <c r="B44" i="37"/>
  <c r="B45" i="37"/>
  <c r="B46" i="37"/>
  <c r="B47" i="37"/>
  <c r="B48" i="37"/>
  <c r="B49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9" i="37"/>
  <c r="B92" i="37"/>
  <c r="B93" i="37"/>
  <c r="B94" i="37"/>
  <c r="B95" i="37"/>
  <c r="B96" i="37"/>
  <c r="B97" i="37"/>
  <c r="B100" i="37"/>
  <c r="B103" i="37"/>
  <c r="B106" i="37"/>
  <c r="B107" i="37"/>
  <c r="B108" i="37"/>
  <c r="B109" i="37"/>
  <c r="B110" i="37"/>
  <c r="B111" i="37"/>
  <c r="B112" i="37"/>
  <c r="B113" i="37"/>
  <c r="B114" i="37"/>
  <c r="B117" i="37"/>
  <c r="B118" i="37"/>
  <c r="B119" i="37"/>
  <c r="B121" i="37"/>
  <c r="B122" i="37"/>
  <c r="M17" i="37"/>
  <c r="M116" i="37"/>
  <c r="M105" i="37"/>
  <c r="M99" i="37"/>
  <c r="M88" i="37"/>
  <c r="M74" i="37"/>
  <c r="M37" i="37"/>
  <c r="M22" i="37"/>
  <c r="M7" i="37"/>
  <c r="L116" i="37"/>
  <c r="K116" i="37"/>
  <c r="J116" i="37"/>
  <c r="I116" i="37"/>
  <c r="H116" i="37"/>
  <c r="G116" i="37"/>
  <c r="F116" i="37"/>
  <c r="E116" i="37"/>
  <c r="D116" i="37"/>
  <c r="L105" i="37"/>
  <c r="K105" i="37"/>
  <c r="J105" i="37"/>
  <c r="I105" i="37"/>
  <c r="H105" i="37"/>
  <c r="G105" i="37"/>
  <c r="F105" i="37"/>
  <c r="E105" i="37"/>
  <c r="D105" i="37"/>
  <c r="C105" i="37"/>
  <c r="L99" i="37"/>
  <c r="K99" i="37"/>
  <c r="J99" i="37"/>
  <c r="I99" i="37"/>
  <c r="H99" i="37"/>
  <c r="G99" i="37"/>
  <c r="F99" i="37"/>
  <c r="E99" i="37"/>
  <c r="D99" i="37"/>
  <c r="C99" i="37"/>
  <c r="L88" i="37"/>
  <c r="K88" i="37"/>
  <c r="J88" i="37"/>
  <c r="I88" i="37"/>
  <c r="H88" i="37"/>
  <c r="G88" i="37"/>
  <c r="F88" i="37"/>
  <c r="E88" i="37"/>
  <c r="D88" i="37"/>
  <c r="C88" i="37"/>
  <c r="L74" i="37"/>
  <c r="K74" i="37"/>
  <c r="J74" i="37"/>
  <c r="I74" i="37"/>
  <c r="H74" i="37"/>
  <c r="G74" i="37"/>
  <c r="F74" i="37"/>
  <c r="E74" i="37"/>
  <c r="D74" i="37"/>
  <c r="C74" i="37"/>
  <c r="L37" i="37"/>
  <c r="K37" i="37"/>
  <c r="J37" i="37"/>
  <c r="I37" i="37"/>
  <c r="H37" i="37"/>
  <c r="G37" i="37"/>
  <c r="F37" i="37"/>
  <c r="E37" i="37"/>
  <c r="D37" i="37"/>
  <c r="C37" i="37"/>
  <c r="L22" i="37"/>
  <c r="K22" i="37"/>
  <c r="J22" i="37"/>
  <c r="I22" i="37"/>
  <c r="H22" i="37"/>
  <c r="G22" i="37"/>
  <c r="F22" i="37"/>
  <c r="E22" i="37"/>
  <c r="D22" i="37"/>
  <c r="C22" i="37"/>
  <c r="L17" i="37"/>
  <c r="K17" i="37"/>
  <c r="J17" i="37"/>
  <c r="I17" i="37"/>
  <c r="H17" i="37"/>
  <c r="G17" i="37"/>
  <c r="F17" i="37"/>
  <c r="E17" i="37"/>
  <c r="D17" i="37"/>
  <c r="L7" i="37"/>
  <c r="K7" i="37"/>
  <c r="J7" i="37"/>
  <c r="I7" i="37"/>
  <c r="H7" i="37"/>
  <c r="G7" i="37"/>
  <c r="F7" i="37"/>
  <c r="E7" i="37"/>
  <c r="D7" i="37"/>
  <c r="C7" i="37"/>
  <c r="B10" i="36"/>
  <c r="B13" i="36"/>
  <c r="B14" i="36"/>
  <c r="B15" i="36"/>
  <c r="B16" i="36"/>
  <c r="B19" i="36"/>
  <c r="B20" i="36"/>
  <c r="B21" i="36"/>
  <c r="B24" i="36"/>
  <c r="B25" i="36"/>
  <c r="B26" i="36"/>
  <c r="B27" i="36"/>
  <c r="B28" i="36"/>
  <c r="B32" i="36"/>
  <c r="B33" i="36"/>
  <c r="B34" i="36"/>
  <c r="B35" i="36"/>
  <c r="B36" i="36"/>
  <c r="B39" i="36"/>
  <c r="B40" i="36"/>
  <c r="B43" i="36"/>
  <c r="B44" i="36"/>
  <c r="B45" i="36"/>
  <c r="B46" i="36"/>
  <c r="B47" i="36"/>
  <c r="B48" i="36"/>
  <c r="B49" i="36"/>
  <c r="B50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91" i="36"/>
  <c r="B92" i="36"/>
  <c r="B93" i="36"/>
  <c r="B94" i="36"/>
  <c r="B95" i="36"/>
  <c r="B96" i="36"/>
  <c r="B101" i="36"/>
  <c r="B102" i="36"/>
  <c r="B105" i="36"/>
  <c r="B106" i="36"/>
  <c r="B107" i="36"/>
  <c r="B108" i="36"/>
  <c r="B109" i="36"/>
  <c r="B110" i="36"/>
  <c r="B111" i="36"/>
  <c r="B112" i="36"/>
  <c r="B113" i="36"/>
  <c r="B116" i="36"/>
  <c r="B117" i="36"/>
  <c r="B118" i="36"/>
  <c r="B120" i="36"/>
  <c r="B121" i="36"/>
  <c r="D115" i="36"/>
  <c r="E115" i="36"/>
  <c r="F115" i="36"/>
  <c r="G115" i="36"/>
  <c r="H115" i="36"/>
  <c r="I115" i="36"/>
  <c r="J115" i="36"/>
  <c r="K115" i="36"/>
  <c r="L115" i="36"/>
  <c r="C115" i="36"/>
  <c r="D104" i="36"/>
  <c r="E104" i="36"/>
  <c r="F104" i="36"/>
  <c r="G104" i="36"/>
  <c r="H104" i="36"/>
  <c r="I104" i="36"/>
  <c r="J104" i="36"/>
  <c r="K104" i="36"/>
  <c r="L104" i="36"/>
  <c r="C104" i="36"/>
  <c r="D87" i="36"/>
  <c r="E87" i="36"/>
  <c r="F87" i="36"/>
  <c r="G87" i="36"/>
  <c r="H87" i="36"/>
  <c r="I87" i="36"/>
  <c r="J87" i="36"/>
  <c r="K87" i="36"/>
  <c r="L87" i="36"/>
  <c r="C87" i="36"/>
  <c r="D73" i="36"/>
  <c r="E73" i="36"/>
  <c r="F73" i="36"/>
  <c r="G73" i="36"/>
  <c r="H73" i="36"/>
  <c r="I73" i="36"/>
  <c r="J73" i="36"/>
  <c r="K73" i="36"/>
  <c r="L73" i="36"/>
  <c r="C73" i="36"/>
  <c r="D38" i="36"/>
  <c r="E38" i="36"/>
  <c r="F38" i="36"/>
  <c r="G38" i="36"/>
  <c r="H38" i="36"/>
  <c r="I38" i="36"/>
  <c r="J38" i="36"/>
  <c r="K38" i="36"/>
  <c r="L38" i="36"/>
  <c r="C38" i="36"/>
  <c r="D23" i="36"/>
  <c r="E23" i="36"/>
  <c r="F23" i="36"/>
  <c r="G23" i="36"/>
  <c r="H23" i="36"/>
  <c r="I23" i="36"/>
  <c r="J23" i="36"/>
  <c r="K23" i="36"/>
  <c r="L23" i="36"/>
  <c r="C23" i="36"/>
  <c r="E18" i="36"/>
  <c r="F18" i="36"/>
  <c r="G18" i="36"/>
  <c r="H18" i="36"/>
  <c r="I18" i="36"/>
  <c r="J18" i="36"/>
  <c r="K18" i="36"/>
  <c r="L18" i="36"/>
  <c r="C18" i="36"/>
  <c r="C8" i="36"/>
  <c r="D8" i="36"/>
  <c r="E8" i="36"/>
  <c r="F8" i="36"/>
  <c r="G8" i="36"/>
  <c r="H8" i="36"/>
  <c r="I8" i="36"/>
  <c r="J8" i="36"/>
  <c r="K8" i="36"/>
  <c r="L8" i="36"/>
  <c r="C13" i="30"/>
  <c r="C18" i="30"/>
  <c r="C19" i="30"/>
  <c r="C20" i="30"/>
  <c r="C21" i="30"/>
  <c r="C22" i="30"/>
  <c r="C23" i="30"/>
  <c r="C24" i="30"/>
  <c r="C25" i="30"/>
  <c r="C26" i="30"/>
  <c r="C50" i="30"/>
  <c r="C51" i="30"/>
  <c r="C52" i="30"/>
  <c r="C40" i="30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13" i="31"/>
  <c r="C23" i="31"/>
  <c r="C24" i="31"/>
  <c r="C25" i="31"/>
  <c r="C43" i="30"/>
  <c r="C44" i="30"/>
  <c r="C45" i="30"/>
  <c r="C16" i="30"/>
  <c r="C17" i="30"/>
  <c r="C16" i="31"/>
  <c r="C17" i="31"/>
  <c r="C18" i="31"/>
  <c r="C19" i="31"/>
  <c r="D6" i="31"/>
  <c r="E6" i="31"/>
  <c r="F6" i="31"/>
  <c r="G6" i="31"/>
  <c r="H6" i="31"/>
  <c r="I6" i="31"/>
  <c r="J6" i="31"/>
  <c r="K6" i="31"/>
  <c r="L6" i="31"/>
  <c r="M6" i="31"/>
  <c r="D33" i="31"/>
  <c r="G33" i="31"/>
  <c r="H33" i="31"/>
  <c r="I33" i="31"/>
  <c r="J33" i="31"/>
  <c r="K33" i="31"/>
  <c r="L33" i="31"/>
  <c r="M33" i="31"/>
  <c r="C26" i="31"/>
  <c r="C22" i="31"/>
  <c r="C21" i="31"/>
  <c r="C20" i="31"/>
  <c r="C15" i="31"/>
  <c r="C14" i="31"/>
  <c r="C11" i="31"/>
  <c r="C12" i="31"/>
  <c r="C9" i="31"/>
  <c r="C10" i="31"/>
  <c r="C8" i="31"/>
  <c r="E33" i="31"/>
  <c r="F33" i="31"/>
  <c r="C37" i="31"/>
  <c r="C36" i="31"/>
  <c r="C35" i="31"/>
  <c r="C15" i="30"/>
  <c r="C14" i="30"/>
  <c r="C12" i="30"/>
  <c r="C11" i="30"/>
  <c r="C10" i="30"/>
  <c r="C9" i="30"/>
  <c r="C8" i="30"/>
  <c r="D6" i="30"/>
  <c r="E6" i="30"/>
  <c r="F6" i="30"/>
  <c r="G6" i="30"/>
  <c r="H6" i="30"/>
  <c r="I6" i="30"/>
  <c r="J6" i="30"/>
  <c r="K6" i="30"/>
  <c r="L6" i="30"/>
  <c r="M6" i="30"/>
  <c r="N6" i="30"/>
  <c r="D33" i="30"/>
  <c r="E33" i="30"/>
  <c r="F33" i="30"/>
  <c r="G33" i="30"/>
  <c r="H33" i="30"/>
  <c r="I33" i="30"/>
  <c r="J33" i="30"/>
  <c r="K33" i="30"/>
  <c r="L33" i="30"/>
  <c r="M33" i="30"/>
  <c r="N33" i="30"/>
  <c r="C53" i="30"/>
  <c r="C49" i="30"/>
  <c r="C48" i="30"/>
  <c r="C47" i="30"/>
  <c r="C46" i="30"/>
  <c r="C42" i="30"/>
  <c r="C41" i="30"/>
  <c r="C39" i="30"/>
  <c r="C38" i="30"/>
  <c r="C37" i="30"/>
  <c r="C36" i="30"/>
  <c r="C35" i="30"/>
  <c r="F6" i="38"/>
  <c r="J6" i="38"/>
  <c r="G6" i="38"/>
  <c r="K6" i="38"/>
  <c r="I6" i="38"/>
  <c r="E6" i="38"/>
  <c r="D6" i="38"/>
  <c r="H6" i="38"/>
  <c r="L6" i="38"/>
  <c r="C6" i="38"/>
  <c r="B23" i="36" l="1"/>
  <c r="B42" i="38"/>
  <c r="B99" i="37"/>
  <c r="B74" i="37"/>
  <c r="B18" i="36"/>
  <c r="B37" i="37"/>
  <c r="B115" i="36"/>
  <c r="B87" i="36"/>
  <c r="B5" i="44"/>
  <c r="B116" i="37"/>
  <c r="B105" i="37"/>
  <c r="B88" i="37"/>
  <c r="B51" i="37"/>
  <c r="B22" i="37"/>
  <c r="B17" i="37"/>
  <c r="B6" i="43"/>
  <c r="B104" i="36"/>
  <c r="B98" i="36"/>
  <c r="B73" i="36"/>
  <c r="B52" i="36"/>
  <c r="B38" i="36"/>
  <c r="B59" i="38"/>
  <c r="B24" i="38"/>
  <c r="C33" i="30"/>
  <c r="C6" i="30"/>
  <c r="C33" i="31"/>
  <c r="K5" i="37"/>
  <c r="M5" i="37"/>
  <c r="F5" i="37"/>
  <c r="C5" i="37"/>
  <c r="J5" i="37"/>
  <c r="G5" i="37"/>
  <c r="D5" i="37"/>
  <c r="H5" i="37"/>
  <c r="L5" i="37"/>
  <c r="E5" i="37"/>
  <c r="I5" i="37"/>
  <c r="B7" i="37"/>
  <c r="J6" i="36"/>
  <c r="F6" i="36"/>
  <c r="L6" i="36"/>
  <c r="I6" i="36"/>
  <c r="E6" i="36"/>
  <c r="K6" i="36"/>
  <c r="G6" i="36"/>
  <c r="H6" i="36"/>
  <c r="D6" i="36"/>
  <c r="C6" i="36"/>
  <c r="B8" i="36"/>
  <c r="B6" i="38"/>
  <c r="C6" i="31"/>
  <c r="B5" i="37" l="1"/>
  <c r="B6" i="36"/>
</calcChain>
</file>

<file path=xl/sharedStrings.xml><?xml version="1.0" encoding="utf-8"?>
<sst xmlns="http://schemas.openxmlformats.org/spreadsheetml/2006/main" count="1311" uniqueCount="249">
  <si>
    <t>Ukupno</t>
  </si>
  <si>
    <t>VŠ</t>
  </si>
  <si>
    <t>SSS</t>
  </si>
  <si>
    <t>NS</t>
  </si>
  <si>
    <t>VKV</t>
  </si>
  <si>
    <t>KV</t>
  </si>
  <si>
    <t>PK</t>
  </si>
  <si>
    <t>NK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</si>
  <si>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</si>
  <si>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</si>
  <si>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</si>
  <si>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</si>
  <si>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</si>
  <si>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</si>
  <si>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</si>
  <si>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</si>
  <si>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</si>
  <si>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</si>
  <si>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</si>
  <si>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</si>
  <si>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</si>
  <si>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</si>
  <si>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J</t>
  </si>
  <si>
    <t>Prerađivačka industrija</t>
  </si>
  <si>
    <t>Građevinarstvo</t>
  </si>
  <si>
    <t>Obrazovanje</t>
  </si>
  <si>
    <t xml:space="preserve">   TOTAL</t>
  </si>
  <si>
    <t>Education</t>
  </si>
  <si>
    <t>Manufacturing</t>
  </si>
  <si>
    <t>Total</t>
  </si>
  <si>
    <t>Higher</t>
  </si>
  <si>
    <t>Seco-
ndary</t>
  </si>
  <si>
    <t>Eleme-
ntary</t>
  </si>
  <si>
    <t>Highly-
skilled</t>
  </si>
  <si>
    <t>Skilled</t>
  </si>
  <si>
    <t>Semi-
skilled</t>
  </si>
  <si>
    <t>Unskilled</t>
  </si>
  <si>
    <t>V S S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</si>
  <si>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</si>
  <si>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</si>
  <si>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</si>
  <si>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</si>
  <si>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</si>
  <si>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</si>
  <si>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</si>
  <si>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</si>
  <si>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 65 +</t>
  </si>
  <si>
    <t>Construction</t>
  </si>
  <si>
    <t>19-24</t>
  </si>
  <si>
    <t>P</t>
  </si>
  <si>
    <t>Q</t>
  </si>
  <si>
    <t>R</t>
  </si>
  <si>
    <t>S</t>
  </si>
  <si>
    <t>Poljoprivreda, šumarstvo i ribolov</t>
  </si>
  <si>
    <t>Vađenje ruda i kamena</t>
  </si>
  <si>
    <t>Trgovina na veliko i na malo; popravak motornih vozila i motocikala</t>
  </si>
  <si>
    <t>Prijevoz i skladištenje</t>
  </si>
  <si>
    <t>Informacije i komunikacije</t>
  </si>
  <si>
    <t>Finansijske djelatnosti i djelatnosti osiguranja</t>
  </si>
  <si>
    <t>Poslovanje nekretninama</t>
  </si>
  <si>
    <t>Stručne, naučne i tehničke djelatnosti</t>
  </si>
  <si>
    <t>Administrativne i pomoćne uslužne djelatnosti</t>
  </si>
  <si>
    <t>Javna uprava i odbrana; obavezno socijalno osiguranje</t>
  </si>
  <si>
    <t>Djelatnosti zdravstvene i socijalne zaštite</t>
  </si>
  <si>
    <t>Umjetnost, zabava i rekreacija</t>
  </si>
  <si>
    <t>Ostale uslužne djelatnosti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</si>
  <si>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</si>
  <si>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</si>
  <si>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</si>
  <si>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</si>
  <si>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</si>
  <si>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</si>
  <si>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</si>
  <si>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</si>
  <si>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</si>
  <si>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</si>
  <si>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</si>
  <si>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</si>
  <si>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</si>
  <si>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</si>
  <si>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</si>
  <si>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</si>
  <si>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 xml:space="preserve">UKUPNO </t>
  </si>
  <si>
    <t>Područja</t>
  </si>
  <si>
    <t>Sections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</si>
  <si>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</si>
  <si>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</si>
  <si>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</si>
  <si>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</si>
  <si>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</si>
  <si>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</si>
  <si>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</si>
  <si>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</si>
  <si>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</si>
  <si>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8"/>
        <rFont val="Arial Narrow"/>
        <family val="2"/>
        <charset val="238"/>
      </rPr>
      <t>Federation of BiH</t>
    </r>
  </si>
  <si>
    <r>
      <t>Svega</t>
    </r>
    <r>
      <rPr>
        <i/>
        <sz val="8"/>
        <rFont val="Arial Narrow"/>
        <family val="2"/>
        <charset val="238"/>
      </rPr>
      <t xml:space="preserve">
All</t>
    </r>
  </si>
  <si>
    <r>
      <t>Doktori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Doctors</t>
    </r>
  </si>
  <si>
    <r>
      <t>Magistri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Masters</t>
    </r>
  </si>
  <si>
    <r>
      <t>do/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  <charset val="238"/>
      </rPr>
      <t>18</t>
    </r>
  </si>
  <si>
    <r>
      <t xml:space="preserve">V S S
</t>
    </r>
    <r>
      <rPr>
        <i/>
        <sz val="8"/>
        <rFont val="Arial Narrow"/>
        <family val="2"/>
        <charset val="238"/>
      </rPr>
      <t>University</t>
    </r>
  </si>
  <si>
    <t>Snabdijevanje vodom; uklanjanje otpadnih voda, upravljanje otpadom te djelatnosti sanacije okoliša</t>
  </si>
  <si>
    <t>Proizvodnja i snabdijevanje električnom energijom, plinom, parom i klimatizacija</t>
  </si>
  <si>
    <t>Djelatnosti pružanja smještaja te pripreme i usluživanja hrane(hotelijerstvo i ugostiteljstvo)</t>
  </si>
  <si>
    <r>
      <rPr>
        <b/>
        <sz val="8"/>
        <rFont val="Arial Narrow"/>
        <family val="2"/>
        <charset val="238"/>
      </rPr>
      <t>Ukupno</t>
    </r>
    <r>
      <rPr>
        <i/>
        <sz val="8"/>
        <rFont val="Arial Narrow"/>
        <family val="2"/>
        <charset val="238"/>
      </rPr>
      <t xml:space="preserve">
Total</t>
    </r>
  </si>
  <si>
    <r>
      <rPr>
        <b/>
        <sz val="8"/>
        <rFont val="Arial Narrow"/>
        <family val="2"/>
      </rPr>
      <t>Ukupno</t>
    </r>
    <r>
      <rPr>
        <b/>
        <i/>
        <sz val="8"/>
        <rFont val="Arial Narrow"/>
        <family val="2"/>
      </rPr>
      <t xml:space="preserve">
</t>
    </r>
    <r>
      <rPr>
        <sz val="8"/>
        <rFont val="Arial Narrow"/>
        <family val="2"/>
      </rPr>
      <t>Total</t>
    </r>
  </si>
  <si>
    <r>
      <t>do/</t>
    </r>
    <r>
      <rPr>
        <i/>
        <sz val="8"/>
        <rFont val="Arial Narrow"/>
        <family val="2"/>
      </rPr>
      <t xml:space="preserve">to
</t>
    </r>
    <r>
      <rPr>
        <b/>
        <sz val="8"/>
        <rFont val="Arial Narrow"/>
        <family val="2"/>
      </rPr>
      <t>18</t>
    </r>
  </si>
  <si>
    <r>
      <rPr>
        <b/>
        <sz val="8"/>
        <rFont val="Arial Narrow"/>
        <family val="2"/>
      </rPr>
      <t>V S S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University</t>
    </r>
  </si>
  <si>
    <r>
      <rPr>
        <b/>
        <sz val="8"/>
        <rFont val="Arial Narrow"/>
        <family val="2"/>
      </rPr>
      <t>Svega</t>
    </r>
    <r>
      <rPr>
        <i/>
        <sz val="8"/>
        <rFont val="Arial Narrow"/>
        <family val="2"/>
      </rPr>
      <t xml:space="preserve">
All</t>
    </r>
  </si>
  <si>
    <r>
      <rPr>
        <b/>
        <sz val="8"/>
        <rFont val="Arial Narrow"/>
        <family val="2"/>
      </rPr>
      <t>Doktori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Doctors</t>
    </r>
  </si>
  <si>
    <r>
      <rPr>
        <b/>
        <sz val="8"/>
        <rFont val="Arial Narrow"/>
        <family val="2"/>
      </rPr>
      <t>Magistri</t>
    </r>
    <r>
      <rPr>
        <sz val="8"/>
        <rFont val="Arial Narrow"/>
        <family val="2"/>
      </rPr>
      <t xml:space="preserve">
Masters</t>
    </r>
  </si>
  <si>
    <r>
      <rPr>
        <b/>
        <sz val="8"/>
        <rFont val="Arial Narrow"/>
        <family val="2"/>
        <charset val="238"/>
      </rPr>
      <t>do</t>
    </r>
    <r>
      <rPr>
        <sz val="8"/>
        <rFont val="Arial Narrow"/>
        <family val="2"/>
        <charset val="238"/>
      </rPr>
      <t>/</t>
    </r>
    <r>
      <rPr>
        <i/>
        <sz val="8"/>
        <rFont val="Arial Narrow"/>
        <family val="2"/>
        <charset val="238"/>
      </rPr>
      <t xml:space="preserve">to
</t>
    </r>
    <r>
      <rPr>
        <b/>
        <sz val="8"/>
        <rFont val="Arial Narrow"/>
        <family val="2"/>
      </rPr>
      <t>18</t>
    </r>
  </si>
  <si>
    <r>
      <rPr>
        <b/>
        <sz val="8"/>
        <rFont val="Arial Narrow"/>
        <family val="2"/>
        <charset val="238"/>
      </rPr>
      <t>do 350 KM</t>
    </r>
    <r>
      <rPr>
        <sz val="8"/>
        <rFont val="Arial Narrow"/>
        <family val="2"/>
        <charset val="238"/>
      </rPr>
      <t xml:space="preserve"> 350 and less BAM</t>
    </r>
  </si>
  <si>
    <r>
      <t>351 - 500
 KM/</t>
    </r>
    <r>
      <rPr>
        <i/>
        <sz val="8"/>
        <rFont val="Arial Narrow"/>
        <family val="2"/>
        <charset val="238"/>
      </rPr>
      <t>BAM</t>
    </r>
  </si>
  <si>
    <r>
      <t>501 - 650
 KM/</t>
    </r>
    <r>
      <rPr>
        <i/>
        <sz val="8"/>
        <rFont val="Arial Narrow"/>
        <family val="2"/>
        <charset val="238"/>
      </rPr>
      <t>BAM</t>
    </r>
  </si>
  <si>
    <r>
      <t>651 - 800
 KM/</t>
    </r>
    <r>
      <rPr>
        <i/>
        <sz val="8"/>
        <rFont val="Arial Narrow"/>
        <family val="2"/>
        <charset val="238"/>
      </rPr>
      <t>BAM</t>
    </r>
  </si>
  <si>
    <r>
      <t>801 - 950
 KM/</t>
    </r>
    <r>
      <rPr>
        <i/>
        <sz val="8"/>
        <rFont val="Arial Narrow"/>
        <family val="2"/>
        <charset val="238"/>
      </rPr>
      <t>BAM</t>
    </r>
  </si>
  <si>
    <r>
      <t>951 - 1100
 KM/</t>
    </r>
    <r>
      <rPr>
        <i/>
        <sz val="8"/>
        <rFont val="Arial Narrow"/>
        <family val="2"/>
        <charset val="238"/>
      </rPr>
      <t>BAM</t>
    </r>
  </si>
  <si>
    <r>
      <t>1101 - 1400
 KM/</t>
    </r>
    <r>
      <rPr>
        <i/>
        <sz val="8"/>
        <rFont val="Arial Narrow"/>
        <family val="2"/>
        <charset val="238"/>
      </rPr>
      <t>BAM</t>
    </r>
  </si>
  <si>
    <r>
      <t>1401 - 1700
 KM/</t>
    </r>
    <r>
      <rPr>
        <i/>
        <sz val="8"/>
        <rFont val="Arial Narrow"/>
        <family val="2"/>
        <charset val="238"/>
      </rPr>
      <t>BAM</t>
    </r>
  </si>
  <si>
    <r>
      <t>1701 - 2000
 KM/</t>
    </r>
    <r>
      <rPr>
        <i/>
        <sz val="8"/>
        <rFont val="Arial Narrow"/>
        <family val="2"/>
        <charset val="238"/>
      </rPr>
      <t>BAM</t>
    </r>
  </si>
  <si>
    <r>
      <t>2001 - 2500
 KM/</t>
    </r>
    <r>
      <rPr>
        <i/>
        <sz val="8"/>
        <rFont val="Arial Narrow"/>
        <family val="2"/>
        <charset val="238"/>
      </rPr>
      <t>BAM</t>
    </r>
  </si>
  <si>
    <r>
      <t xml:space="preserve"> 2501+ 
KM/</t>
    </r>
    <r>
      <rPr>
        <i/>
        <sz val="8"/>
        <rFont val="Arial Narrow"/>
        <family val="2"/>
        <charset val="238"/>
      </rPr>
      <t>BAM</t>
    </r>
  </si>
  <si>
    <r>
      <rPr>
        <b/>
        <sz val="9"/>
        <rFont val="Arial Narrow"/>
        <family val="2"/>
        <charset val="238"/>
      </rPr>
      <t xml:space="preserve">zaposleni 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</si>
  <si>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sz val="9"/>
        <rFont val="Arial Narrow"/>
        <family val="2"/>
        <charset val="238"/>
      </rPr>
      <t>struktura u %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Structure in %</t>
    </r>
  </si>
  <si>
    <t xml:space="preserve"> -</t>
  </si>
  <si>
    <t xml:space="preserve">ZAPOSLENI U PRAVNIM OSOBAMA PREMA STEPENU/STUPNJU STRUČNOG OBRAZOVANJA U FBiH PO DJELATNOSTIMA, MART/OŽUJAK 2025. </t>
  </si>
  <si>
    <t>EMPLOYED IN LEGAL ENTITIES ACCORDING TO  PROFESSIONAL QUALIFICATIONS IN FBiH BY ACTIVITIES, MARCH 2025</t>
  </si>
  <si>
    <t xml:space="preserve">ZAPOSLENE ŽENE U PRAVNIM OSOBAMA PREMA STEPENU/STUPNJU STRUČNOG OBRAZOVANJA U FBiH PO DJELATNOSTIMA, MART/OŽUJAK 2025. </t>
  </si>
  <si>
    <t>EMPLOYED WOMEN IN LEGAL ENTITIES ACCORDING TO PROFESSIONAL QUALIFICATIONS IN FBiH BY ACTIVITIES, MARCH 2025</t>
  </si>
  <si>
    <t xml:space="preserve">ZAPOSLENI U PRAVNIM OSOBAMA PREMA STAROSNIM GRUPAMA U FBiH PO DJELATNOSTIMA, MART/OŽUJAK 2025. </t>
  </si>
  <si>
    <t>EMPLOYED IN LEGAL ENTITIES ACCORDING TO AGE GROUPS IN FBiH BY ACTIVITIES, MARCH 2025</t>
  </si>
  <si>
    <t xml:space="preserve">ZAPOSLENE ŽENE U PRAVNIM OSOBAMA PREMA STAROSNIM GRUPAMA U FBiH PO DJELATNOSTIMA, MART/OŽUJAK 2025. </t>
  </si>
  <si>
    <t>EMPLOYED WOMEN IN LEGAL ENTITIES ACCORDING TO AGE GROUPS IN FBiH BY ACTIVITIES, MARCH 2025</t>
  </si>
  <si>
    <t xml:space="preserve">ZAPOSLENI U PRAVNIM OSOBAMA PREMA STEPENU/STUPNJU STRUČNOG OBRAZOVANJA PO KANTONIMA, MART/OŽUJAK 2025. </t>
  </si>
  <si>
    <t>EMPLOYED IN LEGAL ENTITIES ACCORDING TO PROFESSIONAL QUALIFICATIONS BY CANTONS, MARCH 2025</t>
  </si>
  <si>
    <t xml:space="preserve">ZAPOSLENE ŽENE U PRAVNIM OSOBAMA PREMA STEPENU/STUPNJU STRUČNOG OBRAZOVANJA PO KANTONIMA, MART/OŽUJAK 2025. </t>
  </si>
  <si>
    <t>EMPLOYED WOMEN IN LEGAL ENTITIES ACCORDING TO PROFESSIONAL QUALIFICATIONS BY CANTONS, MARCH 2025</t>
  </si>
  <si>
    <t>ZAPOSLENI U PRAVNIM OSOBAMA PREMA STAROSNIM GRUPAMA PO KANTONIMA, MART/OŽUJAK 2025.</t>
  </si>
  <si>
    <t>EMPLOYED IN LEGAL ENTITIES  ACCORDING TO AGE GROUPS BY CANTONS, MARCH 2025</t>
  </si>
  <si>
    <t>ZAPOSLENE ŽENE U PRAVNIM OSOBAMA PREMA STAROSNIM GRUPAMA PO KANTONIMA, MART/OŽUJAK 2025.</t>
  </si>
  <si>
    <t>EMPLOYED WOMEN IN LEGAL ENTITIES  ACCORDING TO AGE GROUPS BY CANTONS, MARCH 2025</t>
  </si>
  <si>
    <t>ZAPOSLENI U PRAVNIM OSOBAMA PREMA STEPENU/STUPNJU STRUČNOG OBRAZOVANJA PO OPĆINAMA, MART/OŽUJAK 2025.</t>
  </si>
  <si>
    <t>EMPLOYED IN LEGAL ENTITIES ACCORDING TO PROFESSIONAL QUALIFICATIONS BY MUNICIPALITIES, MARCH 2025</t>
  </si>
  <si>
    <t>ZAPOSLENI U PRAVNIM OSOBAMA PREMA STEPENU/STUPNJU STRUČNOG OBRAZOVANJA PO OPĆINAMA, MART/OŽUJAK 2025. - nastavak</t>
  </si>
  <si>
    <t>EMPLOYED IN LEGAL ENTITIES ACCORDING TO PROFESSIONAL QUALIFICATIONS BY MUNICIPALITIES, MARCH 2025 - continued</t>
  </si>
  <si>
    <t>ZAPOSLENE ŽENE U PRAVNIM OSOBAMA PREMA STEPENU/STUPNJU STRUČNOG OBRAZOVANJA PO OPĆINAMA, MART/OŽUJAK 2025.</t>
  </si>
  <si>
    <t>EMPLOYED WOMEN IN LEGAL ENTITIES ACCORDING TO PROFESSIONAL QUALIFICATIONS BY MUNICIPALITIES, MARCH 2025</t>
  </si>
  <si>
    <t>ZAPOSLENE ŽENE U PRAVNIM OSOBAMA PREMA STEPENU/STUPNJU STRUČNOG OBRAZOVANJA PO OPĆINAMA, MART/OŽUJAK 2025. - nastavak</t>
  </si>
  <si>
    <t>EMPLOYED WOMEN IN LEGAL ENTITIES ACCORDING TO PROFESSIONAL QUALIFICATIONS BY MUNICIPALITIES, MARCH 2025 - continued</t>
  </si>
  <si>
    <t>ZAPOSLENI U PRAVNIM OSOBAMA PREMA STAROSNIM GRUPAMA PO OPĆINAMA, MART/OŽUJAK 2025.</t>
  </si>
  <si>
    <t>EMPLOYED IN LEGAL ENTITIES  ACCORDING TO AGE GROUPS OF MUNICIPALITIES, MARCH 2025</t>
  </si>
  <si>
    <t>ZAPOSLENI U PRAVNIM OSOBAMA PREMA STAROSNIM GRUPAMA PO OPĆINAMA, MART/OŽUJAK 2025. - nastavak</t>
  </si>
  <si>
    <t>EMPLOYED IN LEGAL ENTITIES  ACCORDING TO AGE GROUPS OF MUNICIPALITIES, MARCH 2025 - continued</t>
  </si>
  <si>
    <t>ZAPOSLENE ŽENE U PRAVNIM OSOBAMA PREMA STAROSNIM GRUPAMA PO OPĆINAMA, MART/OŽUJAK 2025.</t>
  </si>
  <si>
    <t>EMPLOYED WOMEN IN LEGAL ENTITIES  ACCORDING TO AGE GROUPS OF MUNICIPALITIES, MARCH 2025</t>
  </si>
  <si>
    <t>ZAPOSLENE ŽENE U PRAVNIM OSOBAMA PREMA STAROSNIM GRUPAMA PO OPĆINAMA, MART/OŽUJAK 2025. - nastavak</t>
  </si>
  <si>
    <t>EMPLOYED WOMEN IN LEGAL ENTITIES  ACCORDING TO AGE GROUPS OF MUNICIPALITIES, MARCH 2025 - continued</t>
  </si>
  <si>
    <t>ZAPOSLENI U PRAVNIM OSOBAMA PREMA VISINI NETO PLAĆE U FBiH,  MART/OŽUJAK 2025.</t>
  </si>
  <si>
    <t>EMPLOYED IN LEGAL ENTITIES ACCORDING TO AMOUNT OF NET WAGES IN FBiH, MARCH 2025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</si>
  <si>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</si>
  <si>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</si>
  <si>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</si>
  <si>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</si>
  <si>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</si>
  <si>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</si>
  <si>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</si>
  <si>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</si>
  <si>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</si>
  <si>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</si>
  <si>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</si>
  <si>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</si>
  <si>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</si>
  <si>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</si>
  <si>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</si>
  <si>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</si>
  <si>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</si>
  <si>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Srednjobosanski kanton</t>
  </si>
  <si>
    <t>Bugojno</t>
  </si>
  <si>
    <t>Busovača</t>
  </si>
  <si>
    <t>Dobretići</t>
  </si>
  <si>
    <t>Donji Vakuf</t>
  </si>
  <si>
    <t>Fojnica</t>
  </si>
  <si>
    <t>Gornji Vakuf - Uskoplje</t>
  </si>
  <si>
    <t>Jajce</t>
  </si>
  <si>
    <t>Kiseljak</t>
  </si>
  <si>
    <t>Kreševo</t>
  </si>
  <si>
    <t>Grad Novi Travnik</t>
  </si>
  <si>
    <t>Travnik</t>
  </si>
  <si>
    <t>Vitez</t>
  </si>
  <si>
    <t>Hercegovačko-neretvanski kanton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</si>
  <si>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</si>
  <si>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</si>
  <si>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</si>
  <si>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</si>
  <si>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</si>
  <si>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</si>
  <si>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</si>
  <si>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</si>
  <si>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</si>
  <si>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</si>
  <si>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</si>
  <si>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</si>
  <si>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</si>
  <si>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</si>
  <si>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</si>
  <si>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</si>
  <si>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</si>
  <si>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</si>
  <si>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</si>
  <si>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</si>
  <si>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</si>
  <si>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</si>
  <si>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Unsko-sanski kanton</t>
  </si>
  <si>
    <t>Kanton Posavski</t>
  </si>
  <si>
    <t>Domaljevac-Šamac</t>
  </si>
  <si>
    <t>Odžak</t>
  </si>
  <si>
    <t>Tuzlanski kanton</t>
  </si>
  <si>
    <t>Banovići</t>
  </si>
  <si>
    <t>Čelić</t>
  </si>
  <si>
    <t>Doboj - 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</si>
  <si>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</si>
  <si>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</si>
  <si>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</si>
  <si>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</si>
  <si>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</si>
  <si>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</si>
  <si>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</si>
  <si>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</si>
  <si>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</si>
  <si>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</si>
  <si>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</si>
  <si>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 - Jug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</si>
  <si>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</si>
  <si>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</si>
  <si>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</si>
  <si>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</si>
  <si>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</si>
  <si>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</si>
  <si>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</si>
  <si>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</si>
  <si>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</si>
  <si>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</si>
  <si>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</si>
  <si>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</si>
  <si>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</si>
  <si>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Grad Orašje</t>
  </si>
  <si>
    <t>Grad Lukavac</t>
  </si>
  <si>
    <t>Grad Zavidovići</t>
  </si>
  <si>
    <t>Kanton/canton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</si>
</sst>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7"/>
      <name val="Arial Narrow"/>
      <family val="2"/>
      <charset val="238"/>
    </font>
    <font>
      <b/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86">
    <xf numFmtId="0" fontId="0" fillId="0" borderId="0" xfId="0"/>
    <xf numFmtId="0" fontId="9" fillId="0" borderId="0" xfId="0" applyFont="1"/>
    <xf numFmtId="0" fontId="8" fillId="0" borderId="0" xfId="0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/>
    <xf numFmtId="0" fontId="9" fillId="0" borderId="0" xfId="0" applyFont="1" applyBorder="1" applyAlignment="1">
      <alignment horizontal="left" wrapText="1"/>
    </xf>
    <xf numFmtId="0" fontId="9" fillId="0" borderId="0" xfId="0" applyFont="1" applyBorder="1"/>
    <xf numFmtId="0" fontId="10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3" fontId="8" fillId="0" borderId="0" xfId="0" applyNumberFormat="1" applyFont="1"/>
    <xf numFmtId="0" fontId="8" fillId="0" borderId="0" xfId="0" applyFont="1"/>
    <xf numFmtId="3" fontId="12" fillId="0" borderId="0" xfId="1" applyNumberFormat="1" applyFont="1" applyAlignment="1">
      <alignment vertical="top" wrapText="1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13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/>
    </xf>
    <xf numFmtId="0" fontId="9" fillId="0" borderId="0" xfId="0" applyFont="1" applyFill="1" applyBorder="1" applyAlignment="1">
      <alignment horizontal="left" wrapText="1"/>
    </xf>
    <xf numFmtId="3" fontId="8" fillId="0" borderId="0" xfId="0" applyNumberFormat="1" applyFont="1" applyAlignment="1"/>
    <xf numFmtId="0" fontId="8" fillId="0" borderId="0" xfId="0" applyFont="1" applyBorder="1" applyAlignment="1">
      <alignment wrapText="1"/>
    </xf>
    <xf numFmtId="3" fontId="8" fillId="0" borderId="0" xfId="0" applyNumberFormat="1" applyFont="1" applyBorder="1" applyAlignment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3" fontId="8" fillId="0" borderId="0" xfId="0" applyNumberFormat="1" applyFont="1" applyBorder="1"/>
    <xf numFmtId="2" fontId="8" fillId="0" borderId="0" xfId="0" applyNumberFormat="1" applyFont="1" applyFill="1" applyBorder="1" applyAlignment="1"/>
    <xf numFmtId="2" fontId="9" fillId="0" borderId="0" xfId="0" applyNumberFormat="1" applyFont="1" applyBorder="1" applyAlignment="1">
      <alignment wrapText="1"/>
    </xf>
    <xf numFmtId="3" fontId="15" fillId="0" borderId="0" xfId="2" applyNumberFormat="1" applyFont="1" applyFill="1" applyBorder="1" applyAlignment="1">
      <alignment horizontal="right" wrapText="1"/>
    </xf>
    <xf numFmtId="2" fontId="10" fillId="0" borderId="0" xfId="0" applyNumberFormat="1" applyFont="1" applyBorder="1" applyAlignment="1">
      <alignment horizontal="right" wrapText="1"/>
    </xf>
    <xf numFmtId="2" fontId="9" fillId="0" borderId="0" xfId="0" applyNumberFormat="1" applyFont="1" applyAlignment="1">
      <alignment wrapText="1"/>
    </xf>
    <xf numFmtId="2" fontId="10" fillId="0" borderId="0" xfId="0" applyNumberFormat="1" applyFont="1" applyAlignment="1">
      <alignment horizontal="right" wrapText="1"/>
    </xf>
    <xf numFmtId="2" fontId="8" fillId="0" borderId="0" xfId="0" applyNumberFormat="1" applyFont="1" applyFill="1" applyAlignment="1">
      <alignment vertical="top"/>
    </xf>
    <xf numFmtId="3" fontId="8" fillId="0" borderId="0" xfId="0" applyNumberFormat="1" applyFont="1" applyBorder="1" applyAlignment="1">
      <alignment horizontal="right" vertical="top"/>
    </xf>
    <xf numFmtId="3" fontId="15" fillId="0" borderId="0" xfId="2" applyNumberFormat="1" applyFont="1" applyFill="1" applyBorder="1" applyAlignment="1">
      <alignment horizontal="right" vertical="top" wrapText="1"/>
    </xf>
    <xf numFmtId="2" fontId="10" fillId="0" borderId="0" xfId="0" applyNumberFormat="1" applyFont="1" applyAlignment="1">
      <alignment horizontal="right" vertical="top" wrapText="1"/>
    </xf>
    <xf numFmtId="2" fontId="8" fillId="0" borderId="0" xfId="0" applyNumberFormat="1" applyFont="1" applyFill="1" applyAlignment="1"/>
    <xf numFmtId="2" fontId="9" fillId="0" borderId="0" xfId="0" applyNumberFormat="1" applyFont="1" applyFill="1" applyAlignment="1">
      <alignment wrapText="1"/>
    </xf>
    <xf numFmtId="2" fontId="10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vertical="top" wrapText="1"/>
    </xf>
    <xf numFmtId="0" fontId="8" fillId="0" borderId="0" xfId="0" applyFont="1" applyFill="1" applyAlignment="1"/>
    <xf numFmtId="0" fontId="10" fillId="0" borderId="0" xfId="0" applyFont="1" applyFill="1" applyAlignment="1">
      <alignment horizontal="right" wrapText="1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/>
    <xf numFmtId="1" fontId="8" fillId="0" borderId="0" xfId="0" applyNumberFormat="1" applyFont="1" applyBorder="1"/>
    <xf numFmtId="0" fontId="9" fillId="0" borderId="5" xfId="0" applyFont="1" applyBorder="1"/>
    <xf numFmtId="3" fontId="9" fillId="0" borderId="0" xfId="0" applyNumberFormat="1" applyFont="1" applyBorder="1"/>
    <xf numFmtId="2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0" fontId="8" fillId="0" borderId="6" xfId="0" applyFont="1" applyBorder="1" applyAlignment="1">
      <alignment horizontal="center" vertical="center" wrapText="1"/>
    </xf>
    <xf numFmtId="0" fontId="18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/>
    <xf numFmtId="0" fontId="18" fillId="0" borderId="0" xfId="0" applyFont="1" applyAlignment="1">
      <alignment vertical="top"/>
    </xf>
    <xf numFmtId="0" fontId="17" fillId="0" borderId="0" xfId="0" applyFont="1" applyAlignment="1"/>
    <xf numFmtId="0" fontId="17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/>
    <xf numFmtId="0" fontId="21" fillId="0" borderId="0" xfId="0" applyFont="1" applyAlignment="1"/>
    <xf numFmtId="0" fontId="19" fillId="0" borderId="0" xfId="0" applyFont="1" applyAlignment="1"/>
    <xf numFmtId="0" fontId="24" fillId="0" borderId="7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/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3" fontId="18" fillId="0" borderId="0" xfId="0" applyNumberFormat="1" applyFont="1" applyAlignment="1">
      <alignment vertical="top"/>
    </xf>
    <xf numFmtId="3" fontId="0" fillId="0" borderId="0" xfId="0" applyNumberFormat="1"/>
    <xf numFmtId="164" fontId="18" fillId="0" borderId="0" xfId="0" applyNumberFormat="1" applyFont="1" applyAlignment="1">
      <alignment vertical="top"/>
    </xf>
    <xf numFmtId="0" fontId="18" fillId="0" borderId="0" xfId="0" applyFont="1" applyFill="1"/>
    <xf numFmtId="0" fontId="16" fillId="0" borderId="0" xfId="0" applyFont="1" applyFill="1"/>
    <xf numFmtId="2" fontId="24" fillId="0" borderId="0" xfId="0" applyNumberFormat="1" applyFont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Alignment="1">
      <alignment horizontal="right" wrapText="1"/>
    </xf>
    <xf numFmtId="2" fontId="24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right" wrapText="1"/>
    </xf>
    <xf numFmtId="0" fontId="8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3" fillId="0" borderId="0" xfId="2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3" fontId="9" fillId="0" borderId="0" xfId="0" applyNumberFormat="1" applyFont="1" applyAlignment="1"/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6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wrapText="1"/>
    </xf>
    <xf numFmtId="0" fontId="17" fillId="0" borderId="0" xfId="0" applyFont="1" applyFill="1" applyAlignment="1">
      <alignment horizontal="left" vertical="center"/>
    </xf>
  </cellXfs>
  <cellStyles count="5">
    <cellStyle name="Normal" xfId="0" builtinId="0"/>
    <cellStyle name="Normal 2" xfId="1"/>
    <cellStyle name="Normal 2 2" xfId="3"/>
    <cellStyle name="Normal 5" xfId="4"/>
    <cellStyle name="Normal_Shee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workbookViewId="0">
      <selection activeCell="R13" sqref="R13"/>
    </sheetView>
  </sheetViews>
  <sheetFormatPr defaultColWidth="9.1796875" defaultRowHeight="10.5" x14ac:dyDescent="0.25"/>
  <cols>
    <col min="1" max="1" width="2.1796875" style="1" customWidth="1"/>
    <col min="2" max="2" width="23.54296875" style="1" customWidth="1"/>
    <col min="3" max="3" width="6.81640625" style="1" customWidth="1"/>
    <col min="4" max="4" width="5.81640625" style="1" customWidth="1"/>
    <col min="5" max="5" width="7" style="1" customWidth="1"/>
    <col min="6" max="6" width="7.453125" style="1" customWidth="1"/>
    <col min="7" max="7" width="5.81640625" style="1" customWidth="1"/>
    <col min="8" max="8" width="6.54296875" style="1" customWidth="1"/>
    <col min="9" max="12" width="5.81640625" style="1" customWidth="1"/>
    <col min="13" max="13" width="6.81640625" style="1" customWidth="1"/>
    <col min="14" max="14" width="24.453125" style="1" customWidth="1"/>
    <col min="15" max="15" width="9.54296875" style="1" customWidth="1"/>
    <col min="16" max="16384" width="9.1796875" style="1"/>
  </cols>
  <sheetData>
    <row r="1" spans="1:15" s="83" customFormat="1" ht="12.75" customHeight="1" x14ac:dyDescent="0.25">
      <c r="A1" s="164" t="s">
        <v>125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5" s="83" customFormat="1" ht="12.75" customHeight="1" x14ac:dyDescent="0.25">
      <c r="A2" s="165" t="s">
        <v>126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5" ht="24" customHeight="1" x14ac:dyDescent="0.25">
      <c r="A3" s="168" t="s">
        <v>83</v>
      </c>
      <c r="B3" s="169"/>
      <c r="C3" s="37" t="s">
        <v>0</v>
      </c>
      <c r="D3" s="162" t="s">
        <v>99</v>
      </c>
      <c r="E3" s="163"/>
      <c r="F3" s="163"/>
      <c r="G3" s="37" t="s">
        <v>1</v>
      </c>
      <c r="H3" s="37" t="s">
        <v>2</v>
      </c>
      <c r="I3" s="37" t="s">
        <v>3</v>
      </c>
      <c r="J3" s="37" t="s">
        <v>4</v>
      </c>
      <c r="K3" s="37" t="s">
        <v>5</v>
      </c>
      <c r="L3" s="37" t="s">
        <v>6</v>
      </c>
      <c r="M3" s="37" t="s">
        <v>7</v>
      </c>
      <c r="N3" s="172" t="s">
        <v>84</v>
      </c>
    </row>
    <row r="4" spans="1:15" ht="24.75" customHeight="1" x14ac:dyDescent="0.25">
      <c r="A4" s="170"/>
      <c r="B4" s="171"/>
      <c r="C4" s="38" t="s">
        <v>29</v>
      </c>
      <c r="D4" s="39" t="s">
        <v>95</v>
      </c>
      <c r="E4" s="40" t="s">
        <v>96</v>
      </c>
      <c r="F4" s="40" t="s">
        <v>97</v>
      </c>
      <c r="G4" s="38" t="s">
        <v>30</v>
      </c>
      <c r="H4" s="41" t="s">
        <v>31</v>
      </c>
      <c r="I4" s="41" t="s">
        <v>32</v>
      </c>
      <c r="J4" s="41" t="s">
        <v>33</v>
      </c>
      <c r="K4" s="38" t="s">
        <v>34</v>
      </c>
      <c r="L4" s="41" t="s">
        <v>35</v>
      </c>
      <c r="M4" s="41" t="s">
        <v>36</v>
      </c>
      <c r="N4" s="173"/>
    </row>
    <row r="5" spans="1:15" ht="4.5" customHeight="1" x14ac:dyDescent="0.25">
      <c r="A5" s="2"/>
      <c r="B5" s="2"/>
      <c r="C5" s="42"/>
      <c r="D5" s="43"/>
      <c r="E5" s="36"/>
      <c r="F5" s="36"/>
      <c r="G5" s="42"/>
      <c r="H5" s="42"/>
      <c r="I5" s="42"/>
      <c r="J5" s="42"/>
      <c r="K5" s="42"/>
      <c r="L5" s="42"/>
      <c r="M5" s="42"/>
      <c r="N5" s="23"/>
    </row>
    <row r="6" spans="1:15" ht="10.5" customHeight="1" x14ac:dyDescent="0.25">
      <c r="A6" s="2"/>
      <c r="B6" s="2" t="s">
        <v>82</v>
      </c>
      <c r="C6" s="44">
        <f>SUM(C8:C26)</f>
        <v>481068</v>
      </c>
      <c r="D6" s="44">
        <f t="shared" ref="D6:M6" si="0">SUM(D8:D26)</f>
        <v>123437</v>
      </c>
      <c r="E6" s="44">
        <f t="shared" si="0"/>
        <v>3690</v>
      </c>
      <c r="F6" s="44">
        <f t="shared" si="0"/>
        <v>7364</v>
      </c>
      <c r="G6" s="44">
        <f t="shared" si="0"/>
        <v>15007</v>
      </c>
      <c r="H6" s="44">
        <f t="shared" si="0"/>
        <v>239250</v>
      </c>
      <c r="I6" s="44">
        <f t="shared" si="0"/>
        <v>6041</v>
      </c>
      <c r="J6" s="44">
        <f t="shared" si="0"/>
        <v>4635</v>
      </c>
      <c r="K6" s="44">
        <f t="shared" si="0"/>
        <v>66606</v>
      </c>
      <c r="L6" s="44">
        <f t="shared" si="0"/>
        <v>4650</v>
      </c>
      <c r="M6" s="44">
        <f t="shared" si="0"/>
        <v>21442</v>
      </c>
      <c r="N6" s="45" t="s">
        <v>26</v>
      </c>
      <c r="O6" s="44"/>
    </row>
    <row r="7" spans="1:15" ht="6" customHeight="1" x14ac:dyDescent="0.25">
      <c r="A7" s="2"/>
      <c r="B7" s="2"/>
      <c r="C7" s="44"/>
      <c r="D7" s="44"/>
      <c r="E7" s="46"/>
      <c r="F7" s="46"/>
      <c r="G7" s="44"/>
      <c r="H7" s="44"/>
      <c r="I7" s="44"/>
      <c r="J7" s="44"/>
      <c r="K7" s="44"/>
      <c r="L7" s="44"/>
      <c r="M7" s="44"/>
      <c r="N7" s="47"/>
      <c r="O7" s="48"/>
    </row>
    <row r="8" spans="1:15" s="23" customFormat="1" ht="15" customHeight="1" x14ac:dyDescent="0.25">
      <c r="A8" s="49" t="s">
        <v>8</v>
      </c>
      <c r="B8" s="50" t="s">
        <v>53</v>
      </c>
      <c r="C8" s="44">
        <f>SUM(D8,G8:M8)</f>
        <v>6586</v>
      </c>
      <c r="D8" s="51">
        <v>1044</v>
      </c>
      <c r="E8" s="51">
        <v>1</v>
      </c>
      <c r="F8" s="51">
        <v>55</v>
      </c>
      <c r="G8" s="51">
        <v>97</v>
      </c>
      <c r="H8" s="51">
        <v>3036</v>
      </c>
      <c r="I8" s="51">
        <v>205</v>
      </c>
      <c r="J8" s="51">
        <v>18</v>
      </c>
      <c r="K8" s="51">
        <v>1001</v>
      </c>
      <c r="L8" s="51">
        <v>355</v>
      </c>
      <c r="M8" s="51">
        <v>830</v>
      </c>
      <c r="N8" s="52" t="s">
        <v>66</v>
      </c>
      <c r="O8" s="44"/>
    </row>
    <row r="9" spans="1:15" x14ac:dyDescent="0.25">
      <c r="A9" s="49" t="s">
        <v>9</v>
      </c>
      <c r="B9" s="53" t="s">
        <v>54</v>
      </c>
      <c r="C9" s="44">
        <f t="shared" ref="C9:C19" si="1">SUM(D9,G9:M9)</f>
        <v>10357</v>
      </c>
      <c r="D9" s="51">
        <v>1110</v>
      </c>
      <c r="E9" s="51">
        <v>7</v>
      </c>
      <c r="F9" s="51">
        <v>32</v>
      </c>
      <c r="G9" s="51">
        <v>36</v>
      </c>
      <c r="H9" s="51">
        <v>2777</v>
      </c>
      <c r="I9" s="51">
        <v>167</v>
      </c>
      <c r="J9" s="51">
        <v>300</v>
      </c>
      <c r="K9" s="51">
        <v>3739</v>
      </c>
      <c r="L9" s="51">
        <v>536</v>
      </c>
      <c r="M9" s="51">
        <v>1692</v>
      </c>
      <c r="N9" s="54" t="s">
        <v>67</v>
      </c>
      <c r="O9" s="44"/>
    </row>
    <row r="10" spans="1:15" x14ac:dyDescent="0.25">
      <c r="A10" s="49" t="s">
        <v>10</v>
      </c>
      <c r="B10" s="53" t="s">
        <v>23</v>
      </c>
      <c r="C10" s="44">
        <f t="shared" si="1"/>
        <v>91606</v>
      </c>
      <c r="D10" s="51">
        <v>8296</v>
      </c>
      <c r="E10" s="51">
        <v>12</v>
      </c>
      <c r="F10" s="51">
        <v>432</v>
      </c>
      <c r="G10" s="51">
        <v>844</v>
      </c>
      <c r="H10" s="51">
        <v>47238</v>
      </c>
      <c r="I10" s="51">
        <v>1394</v>
      </c>
      <c r="J10" s="51">
        <v>1293</v>
      </c>
      <c r="K10" s="51">
        <v>24339</v>
      </c>
      <c r="L10" s="51">
        <v>2226</v>
      </c>
      <c r="M10" s="51">
        <v>5976</v>
      </c>
      <c r="N10" s="54" t="s">
        <v>28</v>
      </c>
      <c r="O10" s="44"/>
    </row>
    <row r="11" spans="1:15" ht="21" x14ac:dyDescent="0.25">
      <c r="A11" s="55" t="s">
        <v>11</v>
      </c>
      <c r="B11" s="74" t="s">
        <v>101</v>
      </c>
      <c r="C11" s="56">
        <f>SUM(D11,G11:M11)</f>
        <v>8687</v>
      </c>
      <c r="D11" s="57">
        <v>2626</v>
      </c>
      <c r="E11" s="57">
        <v>5</v>
      </c>
      <c r="F11" s="57">
        <v>106</v>
      </c>
      <c r="G11" s="57">
        <v>293</v>
      </c>
      <c r="H11" s="57">
        <v>3162</v>
      </c>
      <c r="I11" s="57">
        <v>12</v>
      </c>
      <c r="J11" s="57">
        <v>865</v>
      </c>
      <c r="K11" s="57">
        <v>1512</v>
      </c>
      <c r="L11" s="57">
        <v>87</v>
      </c>
      <c r="M11" s="57">
        <v>130</v>
      </c>
      <c r="N11" s="58" t="s">
        <v>68</v>
      </c>
      <c r="O11" s="44"/>
    </row>
    <row r="12" spans="1:15" ht="31.5" x14ac:dyDescent="0.25">
      <c r="A12" s="55" t="s">
        <v>12</v>
      </c>
      <c r="B12" s="74" t="s">
        <v>100</v>
      </c>
      <c r="C12" s="56">
        <f t="shared" si="1"/>
        <v>8466</v>
      </c>
      <c r="D12" s="57">
        <v>1105</v>
      </c>
      <c r="E12" s="57">
        <v>1</v>
      </c>
      <c r="F12" s="57">
        <v>28</v>
      </c>
      <c r="G12" s="57">
        <v>163</v>
      </c>
      <c r="H12" s="57">
        <v>2840</v>
      </c>
      <c r="I12" s="57">
        <v>155</v>
      </c>
      <c r="J12" s="57">
        <v>128</v>
      </c>
      <c r="K12" s="57">
        <v>1663</v>
      </c>
      <c r="L12" s="57">
        <v>318</v>
      </c>
      <c r="M12" s="57">
        <v>2094</v>
      </c>
      <c r="N12" s="58" t="s">
        <v>69</v>
      </c>
      <c r="O12" s="44"/>
    </row>
    <row r="13" spans="1:15" x14ac:dyDescent="0.25">
      <c r="A13" s="59" t="s">
        <v>13</v>
      </c>
      <c r="B13" s="53" t="s">
        <v>24</v>
      </c>
      <c r="C13" s="44">
        <f t="shared" si="1"/>
        <v>21557</v>
      </c>
      <c r="D13" s="51">
        <v>2859</v>
      </c>
      <c r="E13" s="51">
        <v>2</v>
      </c>
      <c r="F13" s="51">
        <v>217</v>
      </c>
      <c r="G13" s="51">
        <v>293</v>
      </c>
      <c r="H13" s="51">
        <v>10398</v>
      </c>
      <c r="I13" s="51">
        <v>421</v>
      </c>
      <c r="J13" s="51">
        <v>160</v>
      </c>
      <c r="K13" s="51">
        <v>5252</v>
      </c>
      <c r="L13" s="51">
        <v>311</v>
      </c>
      <c r="M13" s="51">
        <v>1863</v>
      </c>
      <c r="N13" s="54" t="s">
        <v>47</v>
      </c>
      <c r="O13" s="48"/>
    </row>
    <row r="14" spans="1:15" ht="26.25" customHeight="1" x14ac:dyDescent="0.25">
      <c r="A14" s="55" t="s">
        <v>14</v>
      </c>
      <c r="B14" s="74" t="s">
        <v>55</v>
      </c>
      <c r="C14" s="56">
        <f t="shared" si="1"/>
        <v>87239</v>
      </c>
      <c r="D14" s="57">
        <v>9953</v>
      </c>
      <c r="E14" s="57">
        <v>41</v>
      </c>
      <c r="F14" s="57">
        <v>1177</v>
      </c>
      <c r="G14" s="57">
        <v>1292</v>
      </c>
      <c r="H14" s="57">
        <v>58525</v>
      </c>
      <c r="I14" s="57">
        <v>499</v>
      </c>
      <c r="J14" s="57">
        <v>179</v>
      </c>
      <c r="K14" s="57">
        <v>15509</v>
      </c>
      <c r="L14" s="57">
        <v>98</v>
      </c>
      <c r="M14" s="57">
        <v>1184</v>
      </c>
      <c r="N14" s="58" t="s">
        <v>70</v>
      </c>
      <c r="O14" s="44"/>
    </row>
    <row r="15" spans="1:15" x14ac:dyDescent="0.25">
      <c r="A15" s="59" t="s">
        <v>15</v>
      </c>
      <c r="B15" s="53" t="s">
        <v>56</v>
      </c>
      <c r="C15" s="44">
        <f t="shared" si="1"/>
        <v>21792</v>
      </c>
      <c r="D15" s="51">
        <v>2067</v>
      </c>
      <c r="E15" s="51">
        <v>5</v>
      </c>
      <c r="F15" s="51">
        <v>89</v>
      </c>
      <c r="G15" s="51">
        <v>458</v>
      </c>
      <c r="H15" s="51">
        <v>12978</v>
      </c>
      <c r="I15" s="51">
        <v>199</v>
      </c>
      <c r="J15" s="51">
        <v>307</v>
      </c>
      <c r="K15" s="51">
        <v>5188</v>
      </c>
      <c r="L15" s="51">
        <v>220</v>
      </c>
      <c r="M15" s="51">
        <v>375</v>
      </c>
      <c r="N15" s="54" t="s">
        <v>71</v>
      </c>
      <c r="O15" s="44"/>
    </row>
    <row r="16" spans="1:15" ht="31.5" x14ac:dyDescent="0.25">
      <c r="A16" s="55" t="s">
        <v>16</v>
      </c>
      <c r="B16" s="74" t="s">
        <v>102</v>
      </c>
      <c r="C16" s="56">
        <f t="shared" si="1"/>
        <v>13446</v>
      </c>
      <c r="D16" s="57">
        <v>621</v>
      </c>
      <c r="E16" s="57">
        <v>1</v>
      </c>
      <c r="F16" s="57">
        <v>37</v>
      </c>
      <c r="G16" s="57">
        <v>83</v>
      </c>
      <c r="H16" s="57">
        <v>10525</v>
      </c>
      <c r="I16" s="57">
        <v>230</v>
      </c>
      <c r="J16" s="57">
        <v>35</v>
      </c>
      <c r="K16" s="57">
        <v>1537</v>
      </c>
      <c r="L16" s="57">
        <v>18</v>
      </c>
      <c r="M16" s="57">
        <v>397</v>
      </c>
      <c r="N16" s="58" t="s">
        <v>72</v>
      </c>
      <c r="O16" s="48"/>
    </row>
    <row r="17" spans="1:30" x14ac:dyDescent="0.25">
      <c r="A17" s="59" t="s">
        <v>22</v>
      </c>
      <c r="B17" s="53" t="s">
        <v>57</v>
      </c>
      <c r="C17" s="44">
        <f t="shared" si="1"/>
        <v>19749</v>
      </c>
      <c r="D17" s="51">
        <v>8652</v>
      </c>
      <c r="E17" s="51">
        <v>18</v>
      </c>
      <c r="F17" s="51">
        <v>591</v>
      </c>
      <c r="G17" s="51">
        <v>753</v>
      </c>
      <c r="H17" s="51">
        <v>9751</v>
      </c>
      <c r="I17" s="51">
        <v>58</v>
      </c>
      <c r="J17" s="51">
        <v>205</v>
      </c>
      <c r="K17" s="51">
        <v>256</v>
      </c>
      <c r="L17" s="51">
        <v>3</v>
      </c>
      <c r="M17" s="51">
        <v>71</v>
      </c>
      <c r="N17" s="54" t="s">
        <v>73</v>
      </c>
      <c r="O17" s="48"/>
    </row>
    <row r="18" spans="1:30" ht="21" x14ac:dyDescent="0.25">
      <c r="A18" s="55" t="s">
        <v>17</v>
      </c>
      <c r="B18" s="74" t="s">
        <v>58</v>
      </c>
      <c r="C18" s="56">
        <f t="shared" si="1"/>
        <v>12157</v>
      </c>
      <c r="D18" s="57">
        <v>6246</v>
      </c>
      <c r="E18" s="57">
        <v>10</v>
      </c>
      <c r="F18" s="57">
        <v>304</v>
      </c>
      <c r="G18" s="57">
        <v>609</v>
      </c>
      <c r="H18" s="57">
        <v>5239</v>
      </c>
      <c r="I18" s="57">
        <v>21</v>
      </c>
      <c r="J18" s="57">
        <v>3</v>
      </c>
      <c r="K18" s="57">
        <v>28</v>
      </c>
      <c r="L18" s="57">
        <v>2</v>
      </c>
      <c r="M18" s="57">
        <v>9</v>
      </c>
      <c r="N18" s="58" t="s">
        <v>74</v>
      </c>
      <c r="O18" s="48"/>
    </row>
    <row r="19" spans="1:30" x14ac:dyDescent="0.25">
      <c r="A19" s="59" t="s">
        <v>18</v>
      </c>
      <c r="B19" s="53" t="s">
        <v>59</v>
      </c>
      <c r="C19" s="44">
        <f t="shared" si="1"/>
        <v>2360</v>
      </c>
      <c r="D19" s="51">
        <v>772</v>
      </c>
      <c r="E19" s="51">
        <v>5</v>
      </c>
      <c r="F19" s="51">
        <v>39</v>
      </c>
      <c r="G19" s="51">
        <v>66</v>
      </c>
      <c r="H19" s="51">
        <v>1254</v>
      </c>
      <c r="I19" s="51">
        <v>34</v>
      </c>
      <c r="J19" s="51">
        <v>8</v>
      </c>
      <c r="K19" s="51">
        <v>109</v>
      </c>
      <c r="L19" s="51">
        <v>4</v>
      </c>
      <c r="M19" s="51">
        <v>113</v>
      </c>
      <c r="N19" s="54" t="s">
        <v>75</v>
      </c>
      <c r="O19" s="44"/>
    </row>
    <row r="20" spans="1:30" ht="13.4" customHeight="1" x14ac:dyDescent="0.25">
      <c r="A20" s="55" t="s">
        <v>19</v>
      </c>
      <c r="B20" s="74" t="s">
        <v>60</v>
      </c>
      <c r="C20" s="56">
        <f t="shared" ref="C20:C26" si="2">SUM(D20,G20:M20)</f>
        <v>15522</v>
      </c>
      <c r="D20" s="57">
        <v>8853</v>
      </c>
      <c r="E20" s="57">
        <v>118</v>
      </c>
      <c r="F20" s="57">
        <v>961</v>
      </c>
      <c r="G20" s="57">
        <v>535</v>
      </c>
      <c r="H20" s="57">
        <v>5667</v>
      </c>
      <c r="I20" s="57">
        <v>68</v>
      </c>
      <c r="J20" s="57">
        <v>16</v>
      </c>
      <c r="K20" s="57">
        <v>277</v>
      </c>
      <c r="L20" s="57">
        <v>8</v>
      </c>
      <c r="M20" s="57">
        <v>98</v>
      </c>
      <c r="N20" s="58" t="s">
        <v>76</v>
      </c>
      <c r="O20" s="44"/>
    </row>
    <row r="21" spans="1:30" ht="12.65" customHeight="1" x14ac:dyDescent="0.25">
      <c r="A21" s="55" t="s">
        <v>20</v>
      </c>
      <c r="B21" s="74" t="s">
        <v>61</v>
      </c>
      <c r="C21" s="56">
        <f t="shared" si="2"/>
        <v>14154</v>
      </c>
      <c r="D21" s="57">
        <v>1814</v>
      </c>
      <c r="E21" s="57">
        <v>10</v>
      </c>
      <c r="F21" s="57">
        <v>92</v>
      </c>
      <c r="G21" s="57">
        <v>123</v>
      </c>
      <c r="H21" s="57">
        <v>11133</v>
      </c>
      <c r="I21" s="57">
        <v>145</v>
      </c>
      <c r="J21" s="57">
        <v>7</v>
      </c>
      <c r="K21" s="57">
        <v>474</v>
      </c>
      <c r="L21" s="57">
        <v>48</v>
      </c>
      <c r="M21" s="57">
        <v>410</v>
      </c>
      <c r="N21" s="58" t="s">
        <v>77</v>
      </c>
      <c r="O21" s="44"/>
    </row>
    <row r="22" spans="1:30" ht="21" x14ac:dyDescent="0.25">
      <c r="A22" s="55" t="s">
        <v>21</v>
      </c>
      <c r="B22" s="74" t="s">
        <v>62</v>
      </c>
      <c r="C22" s="56">
        <f t="shared" si="2"/>
        <v>47459</v>
      </c>
      <c r="D22" s="57">
        <v>19483</v>
      </c>
      <c r="E22" s="57">
        <v>77</v>
      </c>
      <c r="F22" s="57">
        <v>491</v>
      </c>
      <c r="G22" s="57">
        <v>1866</v>
      </c>
      <c r="H22" s="57">
        <v>21421</v>
      </c>
      <c r="I22" s="57">
        <v>435</v>
      </c>
      <c r="J22" s="57">
        <v>231</v>
      </c>
      <c r="K22" s="57">
        <v>3435</v>
      </c>
      <c r="L22" s="57">
        <v>29</v>
      </c>
      <c r="M22" s="57">
        <v>559</v>
      </c>
      <c r="N22" s="58" t="s">
        <v>78</v>
      </c>
      <c r="O22" s="44"/>
    </row>
    <row r="23" spans="1:30" x14ac:dyDescent="0.25">
      <c r="A23" s="59" t="s">
        <v>49</v>
      </c>
      <c r="B23" s="60" t="s">
        <v>25</v>
      </c>
      <c r="C23" s="44">
        <f t="shared" si="2"/>
        <v>47811</v>
      </c>
      <c r="D23" s="51">
        <v>30883</v>
      </c>
      <c r="E23" s="51">
        <v>2959</v>
      </c>
      <c r="F23" s="51">
        <v>2065</v>
      </c>
      <c r="G23" s="51">
        <v>5860</v>
      </c>
      <c r="H23" s="51">
        <v>5974</v>
      </c>
      <c r="I23" s="51">
        <v>1232</v>
      </c>
      <c r="J23" s="51">
        <v>436</v>
      </c>
      <c r="K23" s="51">
        <v>657</v>
      </c>
      <c r="L23" s="51">
        <v>57</v>
      </c>
      <c r="M23" s="51">
        <v>2712</v>
      </c>
      <c r="N23" s="61" t="s">
        <v>27</v>
      </c>
      <c r="O23" s="48"/>
    </row>
    <row r="24" spans="1:30" x14ac:dyDescent="0.25">
      <c r="A24" s="62" t="s">
        <v>50</v>
      </c>
      <c r="B24" s="65" t="s">
        <v>63</v>
      </c>
      <c r="C24" s="56">
        <f t="shared" si="2"/>
        <v>37042</v>
      </c>
      <c r="D24" s="57">
        <v>13101</v>
      </c>
      <c r="E24" s="57">
        <v>370</v>
      </c>
      <c r="F24" s="57">
        <v>388</v>
      </c>
      <c r="G24" s="57">
        <v>1388</v>
      </c>
      <c r="H24" s="57">
        <v>17355</v>
      </c>
      <c r="I24" s="57">
        <v>641</v>
      </c>
      <c r="J24" s="57">
        <v>419</v>
      </c>
      <c r="K24" s="57">
        <v>1278</v>
      </c>
      <c r="L24" s="57">
        <v>298</v>
      </c>
      <c r="M24" s="57">
        <v>2562</v>
      </c>
      <c r="N24" s="64" t="s">
        <v>79</v>
      </c>
      <c r="O24" s="44"/>
    </row>
    <row r="25" spans="1:30" x14ac:dyDescent="0.25">
      <c r="A25" s="62" t="s">
        <v>51</v>
      </c>
      <c r="B25" s="65" t="s">
        <v>64</v>
      </c>
      <c r="C25" s="56">
        <f t="shared" si="2"/>
        <v>9154</v>
      </c>
      <c r="D25" s="57">
        <v>1438</v>
      </c>
      <c r="E25" s="57">
        <v>4</v>
      </c>
      <c r="F25" s="57">
        <v>76</v>
      </c>
      <c r="G25" s="57">
        <v>102</v>
      </c>
      <c r="H25" s="57">
        <v>7018</v>
      </c>
      <c r="I25" s="57">
        <v>86</v>
      </c>
      <c r="J25" s="57">
        <v>20</v>
      </c>
      <c r="K25" s="57">
        <v>259</v>
      </c>
      <c r="L25" s="57">
        <v>21</v>
      </c>
      <c r="M25" s="57">
        <v>210</v>
      </c>
      <c r="N25" s="64" t="s">
        <v>80</v>
      </c>
      <c r="O25" s="48"/>
    </row>
    <row r="26" spans="1:30" x14ac:dyDescent="0.25">
      <c r="A26" s="66" t="s">
        <v>52</v>
      </c>
      <c r="B26" s="63" t="s">
        <v>65</v>
      </c>
      <c r="C26" s="44">
        <f t="shared" si="2"/>
        <v>5924</v>
      </c>
      <c r="D26" s="51">
        <v>2514</v>
      </c>
      <c r="E26" s="51">
        <v>44</v>
      </c>
      <c r="F26" s="51">
        <v>184</v>
      </c>
      <c r="G26" s="51">
        <v>146</v>
      </c>
      <c r="H26" s="51">
        <v>2959</v>
      </c>
      <c r="I26" s="51">
        <v>39</v>
      </c>
      <c r="J26" s="51">
        <v>5</v>
      </c>
      <c r="K26" s="51">
        <v>93</v>
      </c>
      <c r="L26" s="51">
        <v>11</v>
      </c>
      <c r="M26" s="51">
        <v>157</v>
      </c>
      <c r="N26" s="67" t="s">
        <v>81</v>
      </c>
      <c r="O26" s="44"/>
    </row>
    <row r="27" spans="1:30" ht="13.75" customHeight="1" x14ac:dyDescent="0.25">
      <c r="A27" s="2"/>
      <c r="B27" s="16"/>
      <c r="C27" s="68"/>
      <c r="D27" s="69"/>
      <c r="E27" s="70"/>
      <c r="F27" s="70"/>
      <c r="G27" s="69"/>
      <c r="H27" s="69"/>
      <c r="I27" s="69"/>
      <c r="J27" s="69"/>
      <c r="K27" s="69"/>
      <c r="L27" s="69"/>
      <c r="M27" s="69"/>
      <c r="N27" s="68"/>
      <c r="O27" s="71"/>
    </row>
    <row r="28" spans="1:30" s="83" customFormat="1" ht="12.75" customHeight="1" x14ac:dyDescent="0.25">
      <c r="A28" s="167" t="s">
        <v>127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88"/>
    </row>
    <row r="29" spans="1:30" s="83" customFormat="1" ht="12.75" customHeight="1" x14ac:dyDescent="0.25">
      <c r="A29" s="166" t="s">
        <v>128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</row>
    <row r="30" spans="1:30" ht="24" customHeight="1" x14ac:dyDescent="0.25">
      <c r="A30" s="168" t="s">
        <v>83</v>
      </c>
      <c r="B30" s="169"/>
      <c r="C30" s="37" t="s">
        <v>0</v>
      </c>
      <c r="D30" s="161" t="s">
        <v>37</v>
      </c>
      <c r="E30" s="161"/>
      <c r="F30" s="161"/>
      <c r="G30" s="37" t="s">
        <v>1</v>
      </c>
      <c r="H30" s="37" t="s">
        <v>2</v>
      </c>
      <c r="I30" s="37" t="s">
        <v>3</v>
      </c>
      <c r="J30" s="37" t="s">
        <v>4</v>
      </c>
      <c r="K30" s="37" t="s">
        <v>5</v>
      </c>
      <c r="L30" s="37" t="s">
        <v>6</v>
      </c>
      <c r="M30" s="37" t="s">
        <v>7</v>
      </c>
      <c r="N30" s="172" t="s">
        <v>84</v>
      </c>
    </row>
    <row r="31" spans="1:30" ht="24" customHeight="1" x14ac:dyDescent="0.25">
      <c r="A31" s="170"/>
      <c r="B31" s="171"/>
      <c r="C31" s="38" t="s">
        <v>29</v>
      </c>
      <c r="D31" s="39" t="s">
        <v>95</v>
      </c>
      <c r="E31" s="40" t="s">
        <v>96</v>
      </c>
      <c r="F31" s="40" t="s">
        <v>97</v>
      </c>
      <c r="G31" s="38" t="s">
        <v>30</v>
      </c>
      <c r="H31" s="41" t="s">
        <v>31</v>
      </c>
      <c r="I31" s="41" t="s">
        <v>32</v>
      </c>
      <c r="J31" s="41" t="s">
        <v>33</v>
      </c>
      <c r="K31" s="38" t="s">
        <v>34</v>
      </c>
      <c r="L31" s="41" t="s">
        <v>35</v>
      </c>
      <c r="M31" s="41" t="s">
        <v>36</v>
      </c>
      <c r="N31" s="173"/>
    </row>
    <row r="32" spans="1:30" s="72" customFormat="1" ht="5.25" customHeight="1" x14ac:dyDescent="0.25">
      <c r="A32" s="2"/>
      <c r="B32" s="2"/>
      <c r="C32" s="42"/>
      <c r="D32" s="43"/>
      <c r="E32" s="36"/>
      <c r="F32" s="36"/>
      <c r="G32" s="42"/>
      <c r="H32" s="42"/>
      <c r="I32" s="42"/>
      <c r="J32" s="42"/>
      <c r="K32" s="42"/>
      <c r="L32" s="42"/>
      <c r="M32" s="42"/>
      <c r="N32" s="16"/>
      <c r="O32" s="1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ht="10.5" customHeight="1" x14ac:dyDescent="0.25">
      <c r="A33" s="2"/>
      <c r="B33" s="2" t="s">
        <v>82</v>
      </c>
      <c r="C33" s="48">
        <f t="shared" ref="C33:M33" si="3">SUM(C35:C53)</f>
        <v>216709</v>
      </c>
      <c r="D33" s="48">
        <f t="shared" si="3"/>
        <v>72119</v>
      </c>
      <c r="E33" s="48">
        <f t="shared" si="3"/>
        <v>1749</v>
      </c>
      <c r="F33" s="48">
        <f t="shared" si="3"/>
        <v>4675</v>
      </c>
      <c r="G33" s="48">
        <f t="shared" si="3"/>
        <v>9056</v>
      </c>
      <c r="H33" s="48">
        <f t="shared" si="3"/>
        <v>99505</v>
      </c>
      <c r="I33" s="48">
        <f t="shared" si="3"/>
        <v>3495</v>
      </c>
      <c r="J33" s="48">
        <f t="shared" si="3"/>
        <v>322</v>
      </c>
      <c r="K33" s="48">
        <f t="shared" si="3"/>
        <v>20061</v>
      </c>
      <c r="L33" s="48">
        <f t="shared" si="3"/>
        <v>1605</v>
      </c>
      <c r="M33" s="48">
        <f t="shared" si="3"/>
        <v>10546</v>
      </c>
      <c r="N33" s="45" t="s">
        <v>26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ht="3.75" customHeight="1" x14ac:dyDescent="0.25">
      <c r="A34" s="2"/>
      <c r="B34" s="2"/>
      <c r="C34" s="48"/>
      <c r="D34" s="48"/>
      <c r="E34" s="73"/>
      <c r="F34" s="73"/>
      <c r="G34" s="48"/>
      <c r="H34" s="48"/>
      <c r="I34" s="48"/>
      <c r="J34" s="48"/>
      <c r="K34" s="48"/>
      <c r="L34" s="48"/>
      <c r="M34" s="48"/>
      <c r="N34" s="47"/>
    </row>
    <row r="35" spans="1:30" ht="14.25" customHeight="1" x14ac:dyDescent="0.25">
      <c r="A35" s="49" t="s">
        <v>8</v>
      </c>
      <c r="B35" s="50" t="s">
        <v>53</v>
      </c>
      <c r="C35" s="44">
        <f>SUM(D35,G35,H35,I35,J35,K35,L35,M35)</f>
        <v>1393</v>
      </c>
      <c r="D35" s="51">
        <v>348</v>
      </c>
      <c r="E35" s="51">
        <v>1</v>
      </c>
      <c r="F35" s="51">
        <v>15</v>
      </c>
      <c r="G35" s="51">
        <v>36</v>
      </c>
      <c r="H35" s="51">
        <v>667</v>
      </c>
      <c r="I35" s="51">
        <v>39</v>
      </c>
      <c r="J35" s="51" t="s">
        <v>124</v>
      </c>
      <c r="K35" s="51">
        <v>74</v>
      </c>
      <c r="L35" s="51">
        <v>5</v>
      </c>
      <c r="M35" s="51">
        <v>224</v>
      </c>
      <c r="N35" s="52" t="s">
        <v>66</v>
      </c>
    </row>
    <row r="36" spans="1:30" x14ac:dyDescent="0.25">
      <c r="A36" s="49" t="s">
        <v>9</v>
      </c>
      <c r="B36" s="53" t="s">
        <v>54</v>
      </c>
      <c r="C36" s="44">
        <f>SUM(D36,G36,H36,I36,J36,K36,L36,M36)</f>
        <v>851</v>
      </c>
      <c r="D36" s="51">
        <v>354</v>
      </c>
      <c r="E36" s="51" t="s">
        <v>124</v>
      </c>
      <c r="F36" s="51">
        <v>10</v>
      </c>
      <c r="G36" s="51">
        <v>16</v>
      </c>
      <c r="H36" s="51">
        <v>347</v>
      </c>
      <c r="I36" s="51">
        <v>11</v>
      </c>
      <c r="J36" s="51">
        <v>8</v>
      </c>
      <c r="K36" s="51">
        <v>55</v>
      </c>
      <c r="L36" s="51">
        <v>5</v>
      </c>
      <c r="M36" s="51">
        <v>55</v>
      </c>
      <c r="N36" s="54" t="s">
        <v>67</v>
      </c>
    </row>
    <row r="37" spans="1:30" x14ac:dyDescent="0.25">
      <c r="A37" s="49" t="s">
        <v>10</v>
      </c>
      <c r="B37" s="53" t="s">
        <v>23</v>
      </c>
      <c r="C37" s="44">
        <f>SUM(D37,G37,H37,I37,J37,K37,L37,M37)</f>
        <v>32372</v>
      </c>
      <c r="D37" s="51">
        <v>3739</v>
      </c>
      <c r="E37" s="51">
        <v>3</v>
      </c>
      <c r="F37" s="51">
        <v>236</v>
      </c>
      <c r="G37" s="51">
        <v>351</v>
      </c>
      <c r="H37" s="51">
        <v>15387</v>
      </c>
      <c r="I37" s="51">
        <v>581</v>
      </c>
      <c r="J37" s="51">
        <v>39</v>
      </c>
      <c r="K37" s="51">
        <v>7855</v>
      </c>
      <c r="L37" s="51">
        <v>1190</v>
      </c>
      <c r="M37" s="51">
        <v>3230</v>
      </c>
      <c r="N37" s="54" t="s">
        <v>28</v>
      </c>
    </row>
    <row r="38" spans="1:30" ht="21" x14ac:dyDescent="0.25">
      <c r="A38" s="55" t="s">
        <v>11</v>
      </c>
      <c r="B38" s="74" t="s">
        <v>101</v>
      </c>
      <c r="C38" s="56">
        <f t="shared" ref="C38:C53" si="4">SUM(D38,G38,H38,I38,J38,K38,L38,M38)</f>
        <v>1924</v>
      </c>
      <c r="D38" s="57">
        <v>1024</v>
      </c>
      <c r="E38" s="57">
        <v>2</v>
      </c>
      <c r="F38" s="57">
        <v>46</v>
      </c>
      <c r="G38" s="57">
        <v>95</v>
      </c>
      <c r="H38" s="57">
        <v>712</v>
      </c>
      <c r="I38" s="57">
        <v>9</v>
      </c>
      <c r="J38" s="57">
        <v>2</v>
      </c>
      <c r="K38" s="57">
        <v>39</v>
      </c>
      <c r="L38" s="57">
        <v>17</v>
      </c>
      <c r="M38" s="57">
        <v>26</v>
      </c>
      <c r="N38" s="58" t="s">
        <v>68</v>
      </c>
    </row>
    <row r="39" spans="1:30" ht="31.5" x14ac:dyDescent="0.25">
      <c r="A39" s="55" t="s">
        <v>12</v>
      </c>
      <c r="B39" s="74" t="s">
        <v>100</v>
      </c>
      <c r="C39" s="56">
        <f t="shared" si="4"/>
        <v>1288</v>
      </c>
      <c r="D39" s="57">
        <v>528</v>
      </c>
      <c r="E39" s="57" t="s">
        <v>124</v>
      </c>
      <c r="F39" s="57">
        <v>9</v>
      </c>
      <c r="G39" s="57">
        <v>59</v>
      </c>
      <c r="H39" s="57">
        <v>514</v>
      </c>
      <c r="I39" s="57">
        <v>11</v>
      </c>
      <c r="J39" s="57">
        <v>1</v>
      </c>
      <c r="K39" s="57">
        <v>45</v>
      </c>
      <c r="L39" s="57">
        <v>9</v>
      </c>
      <c r="M39" s="57">
        <v>121</v>
      </c>
      <c r="N39" s="58" t="s">
        <v>69</v>
      </c>
    </row>
    <row r="40" spans="1:30" ht="10.5" customHeight="1" x14ac:dyDescent="0.25">
      <c r="A40" s="59" t="s">
        <v>13</v>
      </c>
      <c r="B40" s="53" t="s">
        <v>24</v>
      </c>
      <c r="C40" s="44">
        <f t="shared" si="4"/>
        <v>2360</v>
      </c>
      <c r="D40" s="51">
        <v>949</v>
      </c>
      <c r="E40" s="57" t="s">
        <v>124</v>
      </c>
      <c r="F40" s="51">
        <v>76</v>
      </c>
      <c r="G40" s="51">
        <v>100</v>
      </c>
      <c r="H40" s="51">
        <v>1062</v>
      </c>
      <c r="I40" s="51">
        <v>30</v>
      </c>
      <c r="J40" s="51" t="s">
        <v>124</v>
      </c>
      <c r="K40" s="51">
        <v>83</v>
      </c>
      <c r="L40" s="51">
        <v>6</v>
      </c>
      <c r="M40" s="51">
        <v>130</v>
      </c>
      <c r="N40" s="54" t="s">
        <v>47</v>
      </c>
    </row>
    <row r="41" spans="1:30" ht="29.25" customHeight="1" x14ac:dyDescent="0.25">
      <c r="A41" s="55" t="s">
        <v>14</v>
      </c>
      <c r="B41" s="74" t="s">
        <v>55</v>
      </c>
      <c r="C41" s="56">
        <f t="shared" si="4"/>
        <v>45225</v>
      </c>
      <c r="D41" s="57">
        <v>5505</v>
      </c>
      <c r="E41" s="57">
        <v>27</v>
      </c>
      <c r="F41" s="57">
        <v>877</v>
      </c>
      <c r="G41" s="57">
        <v>606</v>
      </c>
      <c r="H41" s="57">
        <v>28975</v>
      </c>
      <c r="I41" s="57">
        <v>216</v>
      </c>
      <c r="J41" s="57">
        <v>28</v>
      </c>
      <c r="K41" s="57">
        <v>9300</v>
      </c>
      <c r="L41" s="57">
        <v>27</v>
      </c>
      <c r="M41" s="57">
        <v>568</v>
      </c>
      <c r="N41" s="58" t="s">
        <v>70</v>
      </c>
    </row>
    <row r="42" spans="1:30" ht="11.25" customHeight="1" x14ac:dyDescent="0.25">
      <c r="A42" s="59" t="s">
        <v>15</v>
      </c>
      <c r="B42" s="53" t="s">
        <v>56</v>
      </c>
      <c r="C42" s="44">
        <f t="shared" si="4"/>
        <v>4262</v>
      </c>
      <c r="D42" s="51">
        <v>1024</v>
      </c>
      <c r="E42" s="51">
        <v>3</v>
      </c>
      <c r="F42" s="51">
        <v>54</v>
      </c>
      <c r="G42" s="51">
        <v>219</v>
      </c>
      <c r="H42" s="51">
        <v>2546</v>
      </c>
      <c r="I42" s="51">
        <v>86</v>
      </c>
      <c r="J42" s="51">
        <v>5</v>
      </c>
      <c r="K42" s="51">
        <v>255</v>
      </c>
      <c r="L42" s="51">
        <v>9</v>
      </c>
      <c r="M42" s="51">
        <v>118</v>
      </c>
      <c r="N42" s="54" t="s">
        <v>71</v>
      </c>
    </row>
    <row r="43" spans="1:30" ht="31.5" x14ac:dyDescent="0.25">
      <c r="A43" s="55" t="s">
        <v>16</v>
      </c>
      <c r="B43" s="74" t="s">
        <v>102</v>
      </c>
      <c r="C43" s="56">
        <f t="shared" si="4"/>
        <v>7525</v>
      </c>
      <c r="D43" s="57">
        <v>333</v>
      </c>
      <c r="E43" s="57" t="s">
        <v>124</v>
      </c>
      <c r="F43" s="57">
        <v>16</v>
      </c>
      <c r="G43" s="57">
        <v>53</v>
      </c>
      <c r="H43" s="57">
        <v>5708</v>
      </c>
      <c r="I43" s="57">
        <v>193</v>
      </c>
      <c r="J43" s="57">
        <v>11</v>
      </c>
      <c r="K43" s="57">
        <v>897</v>
      </c>
      <c r="L43" s="57">
        <v>13</v>
      </c>
      <c r="M43" s="57">
        <v>317</v>
      </c>
      <c r="N43" s="58" t="s">
        <v>72</v>
      </c>
    </row>
    <row r="44" spans="1:30" x14ac:dyDescent="0.25">
      <c r="A44" s="59" t="s">
        <v>22</v>
      </c>
      <c r="B44" s="53" t="s">
        <v>57</v>
      </c>
      <c r="C44" s="44">
        <f t="shared" si="4"/>
        <v>7877</v>
      </c>
      <c r="D44" s="51">
        <v>4059</v>
      </c>
      <c r="E44" s="51">
        <v>6</v>
      </c>
      <c r="F44" s="51">
        <v>335</v>
      </c>
      <c r="G44" s="51">
        <v>305</v>
      </c>
      <c r="H44" s="51">
        <v>3386</v>
      </c>
      <c r="I44" s="51">
        <v>46</v>
      </c>
      <c r="J44" s="51">
        <v>14</v>
      </c>
      <c r="K44" s="51">
        <v>28</v>
      </c>
      <c r="L44" s="51">
        <v>2</v>
      </c>
      <c r="M44" s="51">
        <v>37</v>
      </c>
      <c r="N44" s="54" t="s">
        <v>73</v>
      </c>
    </row>
    <row r="45" spans="1:30" ht="21" x14ac:dyDescent="0.25">
      <c r="A45" s="55" t="s">
        <v>17</v>
      </c>
      <c r="B45" s="74" t="s">
        <v>58</v>
      </c>
      <c r="C45" s="56">
        <f t="shared" si="4"/>
        <v>8053</v>
      </c>
      <c r="D45" s="57">
        <v>4043</v>
      </c>
      <c r="E45" s="57">
        <v>5</v>
      </c>
      <c r="F45" s="57">
        <v>218</v>
      </c>
      <c r="G45" s="57">
        <v>434</v>
      </c>
      <c r="H45" s="57">
        <v>3531</v>
      </c>
      <c r="I45" s="57">
        <v>18</v>
      </c>
      <c r="J45" s="57">
        <v>2</v>
      </c>
      <c r="K45" s="57">
        <v>19</v>
      </c>
      <c r="L45" s="57" t="s">
        <v>124</v>
      </c>
      <c r="M45" s="57">
        <v>6</v>
      </c>
      <c r="N45" s="58" t="s">
        <v>74</v>
      </c>
    </row>
    <row r="46" spans="1:30" x14ac:dyDescent="0.25">
      <c r="A46" s="59" t="s">
        <v>18</v>
      </c>
      <c r="B46" s="53" t="s">
        <v>59</v>
      </c>
      <c r="C46" s="44">
        <f t="shared" si="4"/>
        <v>919</v>
      </c>
      <c r="D46" s="51">
        <v>347</v>
      </c>
      <c r="E46" s="51" t="s">
        <v>124</v>
      </c>
      <c r="F46" s="51">
        <v>17</v>
      </c>
      <c r="G46" s="51">
        <v>26</v>
      </c>
      <c r="H46" s="51">
        <v>448</v>
      </c>
      <c r="I46" s="51">
        <v>20</v>
      </c>
      <c r="J46" s="51">
        <v>1</v>
      </c>
      <c r="K46" s="51">
        <v>16</v>
      </c>
      <c r="L46" s="51" t="s">
        <v>124</v>
      </c>
      <c r="M46" s="51">
        <v>61</v>
      </c>
      <c r="N46" s="54" t="s">
        <v>75</v>
      </c>
    </row>
    <row r="47" spans="1:30" ht="12.65" customHeight="1" x14ac:dyDescent="0.25">
      <c r="A47" s="55" t="s">
        <v>19</v>
      </c>
      <c r="B47" s="74" t="s">
        <v>60</v>
      </c>
      <c r="C47" s="56">
        <f t="shared" si="4"/>
        <v>7605</v>
      </c>
      <c r="D47" s="57">
        <v>4786</v>
      </c>
      <c r="E47" s="57">
        <v>52</v>
      </c>
      <c r="F47" s="57">
        <v>582</v>
      </c>
      <c r="G47" s="57">
        <v>283</v>
      </c>
      <c r="H47" s="57">
        <v>2444</v>
      </c>
      <c r="I47" s="57">
        <v>19</v>
      </c>
      <c r="J47" s="57" t="s">
        <v>124</v>
      </c>
      <c r="K47" s="57">
        <v>34</v>
      </c>
      <c r="L47" s="51" t="s">
        <v>124</v>
      </c>
      <c r="M47" s="57">
        <v>39</v>
      </c>
      <c r="N47" s="58" t="s">
        <v>76</v>
      </c>
    </row>
    <row r="48" spans="1:30" ht="21" x14ac:dyDescent="0.25">
      <c r="A48" s="55" t="s">
        <v>20</v>
      </c>
      <c r="B48" s="74" t="s">
        <v>61</v>
      </c>
      <c r="C48" s="56">
        <f t="shared" si="4"/>
        <v>5885</v>
      </c>
      <c r="D48" s="57">
        <v>981</v>
      </c>
      <c r="E48" s="57">
        <v>4</v>
      </c>
      <c r="F48" s="57">
        <v>48</v>
      </c>
      <c r="G48" s="57">
        <v>74</v>
      </c>
      <c r="H48" s="57">
        <v>4348</v>
      </c>
      <c r="I48" s="57">
        <v>96</v>
      </c>
      <c r="J48" s="57">
        <v>4</v>
      </c>
      <c r="K48" s="57">
        <v>105</v>
      </c>
      <c r="L48" s="57">
        <v>4</v>
      </c>
      <c r="M48" s="57">
        <v>273</v>
      </c>
      <c r="N48" s="58" t="s">
        <v>77</v>
      </c>
    </row>
    <row r="49" spans="1:14" ht="21" x14ac:dyDescent="0.25">
      <c r="A49" s="55" t="s">
        <v>21</v>
      </c>
      <c r="B49" s="74" t="s">
        <v>62</v>
      </c>
      <c r="C49" s="56">
        <f t="shared" si="4"/>
        <v>19603</v>
      </c>
      <c r="D49" s="57">
        <v>10156</v>
      </c>
      <c r="E49" s="57">
        <v>30</v>
      </c>
      <c r="F49" s="57">
        <v>295</v>
      </c>
      <c r="G49" s="57">
        <v>912</v>
      </c>
      <c r="H49" s="57">
        <v>7188</v>
      </c>
      <c r="I49" s="57">
        <v>383</v>
      </c>
      <c r="J49" s="57">
        <v>24</v>
      </c>
      <c r="K49" s="57">
        <v>414</v>
      </c>
      <c r="L49" s="57">
        <v>23</v>
      </c>
      <c r="M49" s="57">
        <v>503</v>
      </c>
      <c r="N49" s="58" t="s">
        <v>78</v>
      </c>
    </row>
    <row r="50" spans="1:14" x14ac:dyDescent="0.25">
      <c r="A50" s="59" t="s">
        <v>49</v>
      </c>
      <c r="B50" s="60" t="s">
        <v>25</v>
      </c>
      <c r="C50" s="44">
        <f t="shared" si="4"/>
        <v>34957</v>
      </c>
      <c r="D50" s="51">
        <v>23088</v>
      </c>
      <c r="E50" s="51">
        <v>1430</v>
      </c>
      <c r="F50" s="51">
        <v>1407</v>
      </c>
      <c r="G50" s="51">
        <v>4328</v>
      </c>
      <c r="H50" s="51">
        <v>3662</v>
      </c>
      <c r="I50" s="51">
        <v>1075</v>
      </c>
      <c r="J50" s="51">
        <v>150</v>
      </c>
      <c r="K50" s="51">
        <v>243</v>
      </c>
      <c r="L50" s="51">
        <v>45</v>
      </c>
      <c r="M50" s="51">
        <v>2366</v>
      </c>
      <c r="N50" s="61" t="s">
        <v>27</v>
      </c>
    </row>
    <row r="51" spans="1:14" x14ac:dyDescent="0.25">
      <c r="A51" s="62" t="s">
        <v>50</v>
      </c>
      <c r="B51" s="65" t="s">
        <v>63</v>
      </c>
      <c r="C51" s="56">
        <f t="shared" si="4"/>
        <v>26164</v>
      </c>
      <c r="D51" s="57">
        <v>8879</v>
      </c>
      <c r="E51" s="57">
        <v>180</v>
      </c>
      <c r="F51" s="57">
        <v>270</v>
      </c>
      <c r="G51" s="57">
        <v>1044</v>
      </c>
      <c r="H51" s="57">
        <v>12631</v>
      </c>
      <c r="I51" s="57">
        <v>593</v>
      </c>
      <c r="J51" s="57">
        <v>29</v>
      </c>
      <c r="K51" s="57">
        <v>461</v>
      </c>
      <c r="L51" s="57">
        <v>241</v>
      </c>
      <c r="M51" s="57">
        <v>2286</v>
      </c>
      <c r="N51" s="64" t="s">
        <v>79</v>
      </c>
    </row>
    <row r="52" spans="1:14" x14ac:dyDescent="0.25">
      <c r="A52" s="62" t="s">
        <v>51</v>
      </c>
      <c r="B52" s="65" t="s">
        <v>64</v>
      </c>
      <c r="C52" s="56">
        <f t="shared" si="4"/>
        <v>5712</v>
      </c>
      <c r="D52" s="57">
        <v>752</v>
      </c>
      <c r="E52" s="57" t="s">
        <v>124</v>
      </c>
      <c r="F52" s="57">
        <v>42</v>
      </c>
      <c r="G52" s="57">
        <v>43</v>
      </c>
      <c r="H52" s="57">
        <v>4626</v>
      </c>
      <c r="I52" s="57">
        <v>44</v>
      </c>
      <c r="J52" s="57">
        <v>3</v>
      </c>
      <c r="K52" s="57">
        <v>109</v>
      </c>
      <c r="L52" s="57">
        <v>4</v>
      </c>
      <c r="M52" s="57">
        <v>131</v>
      </c>
      <c r="N52" s="64" t="s">
        <v>80</v>
      </c>
    </row>
    <row r="53" spans="1:14" ht="12" customHeight="1" x14ac:dyDescent="0.25">
      <c r="A53" s="66" t="s">
        <v>52</v>
      </c>
      <c r="B53" s="63" t="s">
        <v>65</v>
      </c>
      <c r="C53" s="44">
        <f t="shared" si="4"/>
        <v>2734</v>
      </c>
      <c r="D53" s="51">
        <v>1224</v>
      </c>
      <c r="E53" s="51">
        <v>6</v>
      </c>
      <c r="F53" s="51">
        <v>122</v>
      </c>
      <c r="G53" s="51">
        <v>72</v>
      </c>
      <c r="H53" s="51">
        <v>1323</v>
      </c>
      <c r="I53" s="51">
        <v>25</v>
      </c>
      <c r="J53" s="51">
        <v>1</v>
      </c>
      <c r="K53" s="51">
        <v>29</v>
      </c>
      <c r="L53" s="51">
        <v>5</v>
      </c>
      <c r="M53" s="51">
        <v>55</v>
      </c>
      <c r="N53" s="67" t="s">
        <v>81</v>
      </c>
    </row>
    <row r="54" spans="1:14" ht="7.5" customHeight="1" x14ac:dyDescent="0.25">
      <c r="A54" s="2"/>
      <c r="B54" s="16"/>
    </row>
  </sheetData>
  <mergeCells count="10">
    <mergeCell ref="D30:F30"/>
    <mergeCell ref="D3:F3"/>
    <mergeCell ref="A1:N1"/>
    <mergeCell ref="A2:N2"/>
    <mergeCell ref="A29:N29"/>
    <mergeCell ref="A28:N28"/>
    <mergeCell ref="A3:B4"/>
    <mergeCell ref="A30:B31"/>
    <mergeCell ref="N3:N4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r:id="rId1"/>
  <headerFooter alignWithMargins="0"/>
  <ignoredErrors>
    <ignoredError sqref="C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S10" sqref="S10"/>
    </sheetView>
  </sheetViews>
  <sheetFormatPr defaultColWidth="9.1796875" defaultRowHeight="10.5" x14ac:dyDescent="0.25"/>
  <cols>
    <col min="1" max="1" width="2.1796875" style="1" customWidth="1"/>
    <col min="2" max="2" width="24.54296875" style="1" customWidth="1"/>
    <col min="3" max="3" width="7.453125" style="1" customWidth="1"/>
    <col min="4" max="13" width="5.1796875" style="1" customWidth="1"/>
    <col min="14" max="14" width="5.1796875" style="35" customWidth="1"/>
    <col min="15" max="15" width="24.453125" style="16" customWidth="1"/>
    <col min="16" max="17" width="9.1796875" style="16"/>
    <col min="18" max="16384" width="9.1796875" style="1"/>
  </cols>
  <sheetData>
    <row r="1" spans="1:17" s="91" customFormat="1" ht="11.25" customHeight="1" x14ac:dyDescent="0.25">
      <c r="A1" s="167" t="s">
        <v>129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90"/>
      <c r="Q1" s="90"/>
    </row>
    <row r="2" spans="1:17" s="91" customFormat="1" ht="11.25" customHeight="1" x14ac:dyDescent="0.25">
      <c r="A2" s="166" t="s">
        <v>130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90"/>
      <c r="Q2" s="90"/>
    </row>
    <row r="3" spans="1:17" ht="14.5" customHeight="1" x14ac:dyDescent="0.25">
      <c r="A3" s="168" t="s">
        <v>83</v>
      </c>
      <c r="B3" s="169"/>
      <c r="C3" s="99" t="s">
        <v>0</v>
      </c>
      <c r="D3" s="174" t="s">
        <v>98</v>
      </c>
      <c r="E3" s="176" t="s">
        <v>48</v>
      </c>
      <c r="F3" s="177" t="s">
        <v>38</v>
      </c>
      <c r="G3" s="177" t="s">
        <v>39</v>
      </c>
      <c r="H3" s="177" t="s">
        <v>40</v>
      </c>
      <c r="I3" s="177" t="s">
        <v>41</v>
      </c>
      <c r="J3" s="177" t="s">
        <v>42</v>
      </c>
      <c r="K3" s="177" t="s">
        <v>43</v>
      </c>
      <c r="L3" s="177" t="s">
        <v>44</v>
      </c>
      <c r="M3" s="177" t="s">
        <v>45</v>
      </c>
      <c r="N3" s="177" t="s">
        <v>46</v>
      </c>
      <c r="O3" s="172" t="s">
        <v>84</v>
      </c>
    </row>
    <row r="4" spans="1:17" ht="14.5" customHeight="1" x14ac:dyDescent="0.25">
      <c r="A4" s="170"/>
      <c r="B4" s="171"/>
      <c r="C4" s="127" t="s">
        <v>29</v>
      </c>
      <c r="D4" s="175"/>
      <c r="E4" s="175"/>
      <c r="F4" s="178"/>
      <c r="G4" s="178"/>
      <c r="H4" s="178"/>
      <c r="I4" s="178"/>
      <c r="J4" s="178"/>
      <c r="K4" s="178"/>
      <c r="L4" s="178"/>
      <c r="M4" s="178"/>
      <c r="N4" s="178"/>
      <c r="O4" s="173"/>
      <c r="Q4" s="1"/>
    </row>
    <row r="5" spans="1:17" ht="6" customHeight="1" x14ac:dyDescent="0.25">
      <c r="A5" s="2"/>
      <c r="B5" s="2"/>
      <c r="C5" s="42"/>
      <c r="D5" s="43"/>
      <c r="E5" s="43"/>
      <c r="F5" s="43"/>
      <c r="G5" s="43"/>
      <c r="H5" s="42"/>
      <c r="I5" s="42"/>
      <c r="J5" s="42"/>
      <c r="K5" s="42"/>
      <c r="L5" s="42"/>
      <c r="M5" s="42"/>
      <c r="N5" s="79"/>
      <c r="Q5" s="1"/>
    </row>
    <row r="6" spans="1:17" ht="12" customHeight="1" x14ac:dyDescent="0.25">
      <c r="A6" s="2"/>
      <c r="B6" s="2" t="s">
        <v>82</v>
      </c>
      <c r="C6" s="48">
        <f t="shared" ref="C6:N6" si="0">SUM(C8:C26)</f>
        <v>481068</v>
      </c>
      <c r="D6" s="48">
        <f t="shared" si="0"/>
        <v>60</v>
      </c>
      <c r="E6" s="48">
        <f t="shared" si="0"/>
        <v>26605</v>
      </c>
      <c r="F6" s="48">
        <f t="shared" si="0"/>
        <v>52558</v>
      </c>
      <c r="G6" s="48">
        <f t="shared" si="0"/>
        <v>54577</v>
      </c>
      <c r="H6" s="48">
        <f t="shared" si="0"/>
        <v>64842</v>
      </c>
      <c r="I6" s="48">
        <f t="shared" si="0"/>
        <v>71350</v>
      </c>
      <c r="J6" s="48">
        <f t="shared" si="0"/>
        <v>67042</v>
      </c>
      <c r="K6" s="48">
        <f t="shared" si="0"/>
        <v>55748</v>
      </c>
      <c r="L6" s="48">
        <f t="shared" si="0"/>
        <v>45783</v>
      </c>
      <c r="M6" s="48">
        <f t="shared" si="0"/>
        <v>35018</v>
      </c>
      <c r="N6" s="44">
        <f t="shared" si="0"/>
        <v>7485</v>
      </c>
      <c r="O6" s="139" t="s">
        <v>26</v>
      </c>
      <c r="Q6" s="14"/>
    </row>
    <row r="7" spans="1:17" ht="6.75" customHeight="1" x14ac:dyDescent="0.25">
      <c r="A7" s="2"/>
      <c r="B7" s="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4"/>
      <c r="O7" s="140"/>
      <c r="Q7" s="14"/>
    </row>
    <row r="8" spans="1:17" x14ac:dyDescent="0.25">
      <c r="A8" s="49" t="s">
        <v>8</v>
      </c>
      <c r="B8" s="50" t="s">
        <v>53</v>
      </c>
      <c r="C8" s="44">
        <f t="shared" ref="C8:C13" si="1">SUM(D8:N8)</f>
        <v>6586</v>
      </c>
      <c r="D8" s="51" t="s">
        <v>124</v>
      </c>
      <c r="E8" s="51">
        <v>163</v>
      </c>
      <c r="F8" s="51">
        <v>402</v>
      </c>
      <c r="G8" s="51">
        <v>551</v>
      </c>
      <c r="H8" s="51">
        <v>788</v>
      </c>
      <c r="I8" s="51">
        <v>926</v>
      </c>
      <c r="J8" s="51">
        <v>1013</v>
      </c>
      <c r="K8" s="51">
        <v>982</v>
      </c>
      <c r="L8" s="51">
        <v>982</v>
      </c>
      <c r="M8" s="51">
        <v>688</v>
      </c>
      <c r="N8" s="51">
        <v>91</v>
      </c>
      <c r="O8" s="139" t="s">
        <v>66</v>
      </c>
      <c r="Q8" s="1"/>
    </row>
    <row r="9" spans="1:17" x14ac:dyDescent="0.25">
      <c r="A9" s="49" t="s">
        <v>9</v>
      </c>
      <c r="B9" s="53" t="s">
        <v>54</v>
      </c>
      <c r="C9" s="44">
        <f t="shared" si="1"/>
        <v>10357</v>
      </c>
      <c r="D9" s="51" t="s">
        <v>124</v>
      </c>
      <c r="E9" s="51">
        <v>223</v>
      </c>
      <c r="F9" s="51">
        <v>488</v>
      </c>
      <c r="G9" s="51">
        <v>760</v>
      </c>
      <c r="H9" s="51">
        <v>1245</v>
      </c>
      <c r="I9" s="51">
        <v>1507</v>
      </c>
      <c r="J9" s="51">
        <v>1701</v>
      </c>
      <c r="K9" s="51">
        <v>1738</v>
      </c>
      <c r="L9" s="51">
        <v>1738</v>
      </c>
      <c r="M9" s="51">
        <v>861</v>
      </c>
      <c r="N9" s="51">
        <v>96</v>
      </c>
      <c r="O9" s="141" t="s">
        <v>67</v>
      </c>
      <c r="Q9" s="1"/>
    </row>
    <row r="10" spans="1:17" x14ac:dyDescent="0.25">
      <c r="A10" s="49" t="s">
        <v>10</v>
      </c>
      <c r="B10" s="53" t="s">
        <v>23</v>
      </c>
      <c r="C10" s="44">
        <f t="shared" si="1"/>
        <v>91606</v>
      </c>
      <c r="D10" s="51">
        <v>14</v>
      </c>
      <c r="E10" s="51">
        <v>7742</v>
      </c>
      <c r="F10" s="51">
        <v>10800</v>
      </c>
      <c r="G10" s="51">
        <v>11073</v>
      </c>
      <c r="H10" s="51">
        <v>12704</v>
      </c>
      <c r="I10" s="51">
        <v>13719</v>
      </c>
      <c r="J10" s="51">
        <v>12598</v>
      </c>
      <c r="K10" s="51">
        <v>9503</v>
      </c>
      <c r="L10" s="51">
        <v>7864</v>
      </c>
      <c r="M10" s="51">
        <v>4693</v>
      </c>
      <c r="N10" s="51">
        <v>896</v>
      </c>
      <c r="O10" s="141" t="s">
        <v>28</v>
      </c>
      <c r="Q10" s="1"/>
    </row>
    <row r="11" spans="1:17" ht="27" customHeight="1" x14ac:dyDescent="0.25">
      <c r="A11" s="55" t="s">
        <v>11</v>
      </c>
      <c r="B11" s="74" t="s">
        <v>101</v>
      </c>
      <c r="C11" s="56">
        <f t="shared" si="1"/>
        <v>8687</v>
      </c>
      <c r="D11" s="57" t="s">
        <v>124</v>
      </c>
      <c r="E11" s="57">
        <v>150</v>
      </c>
      <c r="F11" s="57">
        <v>479</v>
      </c>
      <c r="G11" s="57">
        <v>658</v>
      </c>
      <c r="H11" s="57">
        <v>1087</v>
      </c>
      <c r="I11" s="57">
        <v>1319</v>
      </c>
      <c r="J11" s="57">
        <v>1208</v>
      </c>
      <c r="K11" s="57">
        <v>1120</v>
      </c>
      <c r="L11" s="57">
        <v>1320</v>
      </c>
      <c r="M11" s="57">
        <v>1226</v>
      </c>
      <c r="N11" s="57">
        <v>120</v>
      </c>
      <c r="O11" s="142" t="s">
        <v>68</v>
      </c>
      <c r="Q11" s="1"/>
    </row>
    <row r="12" spans="1:17" ht="31.5" x14ac:dyDescent="0.25">
      <c r="A12" s="55" t="s">
        <v>12</v>
      </c>
      <c r="B12" s="74" t="s">
        <v>100</v>
      </c>
      <c r="C12" s="56">
        <f t="shared" si="1"/>
        <v>8466</v>
      </c>
      <c r="D12" s="57" t="s">
        <v>124</v>
      </c>
      <c r="E12" s="57">
        <v>194</v>
      </c>
      <c r="F12" s="57">
        <v>414</v>
      </c>
      <c r="G12" s="57">
        <v>601</v>
      </c>
      <c r="H12" s="57">
        <v>955</v>
      </c>
      <c r="I12" s="57">
        <v>1224</v>
      </c>
      <c r="J12" s="57">
        <v>1299</v>
      </c>
      <c r="K12" s="57">
        <v>1346</v>
      </c>
      <c r="L12" s="57">
        <v>1309</v>
      </c>
      <c r="M12" s="57">
        <v>989</v>
      </c>
      <c r="N12" s="57">
        <v>135</v>
      </c>
      <c r="O12" s="142" t="s">
        <v>69</v>
      </c>
      <c r="Q12" s="1"/>
    </row>
    <row r="13" spans="1:17" x14ac:dyDescent="0.25">
      <c r="A13" s="59" t="s">
        <v>13</v>
      </c>
      <c r="B13" s="53" t="s">
        <v>24</v>
      </c>
      <c r="C13" s="44">
        <f t="shared" si="1"/>
        <v>21557</v>
      </c>
      <c r="D13" s="51">
        <v>7</v>
      </c>
      <c r="E13" s="51">
        <v>1311</v>
      </c>
      <c r="F13" s="51">
        <v>2159</v>
      </c>
      <c r="G13" s="51">
        <v>2284</v>
      </c>
      <c r="H13" s="51">
        <v>2588</v>
      </c>
      <c r="I13" s="51">
        <v>3078</v>
      </c>
      <c r="J13" s="51">
        <v>2994</v>
      </c>
      <c r="K13" s="51">
        <v>2446</v>
      </c>
      <c r="L13" s="51">
        <v>2354</v>
      </c>
      <c r="M13" s="51">
        <v>1730</v>
      </c>
      <c r="N13" s="51">
        <v>606</v>
      </c>
      <c r="O13" s="141" t="s">
        <v>47</v>
      </c>
      <c r="Q13" s="1"/>
    </row>
    <row r="14" spans="1:17" s="23" customFormat="1" ht="24.75" customHeight="1" x14ac:dyDescent="0.25">
      <c r="A14" s="55" t="s">
        <v>14</v>
      </c>
      <c r="B14" s="74" t="s">
        <v>55</v>
      </c>
      <c r="C14" s="56">
        <f t="shared" ref="C14:C26" si="2">SUM(D14:N14)</f>
        <v>87239</v>
      </c>
      <c r="D14" s="57">
        <v>6</v>
      </c>
      <c r="E14" s="57">
        <v>6856</v>
      </c>
      <c r="F14" s="57">
        <v>10599</v>
      </c>
      <c r="G14" s="57">
        <v>10823</v>
      </c>
      <c r="H14" s="57">
        <v>12880</v>
      </c>
      <c r="I14" s="57">
        <v>13675</v>
      </c>
      <c r="J14" s="57">
        <v>12195</v>
      </c>
      <c r="K14" s="57">
        <v>8913</v>
      </c>
      <c r="L14" s="57">
        <v>6473</v>
      </c>
      <c r="M14" s="57">
        <v>3878</v>
      </c>
      <c r="N14" s="57">
        <v>941</v>
      </c>
      <c r="O14" s="142" t="s">
        <v>70</v>
      </c>
      <c r="P14" s="2"/>
      <c r="Q14" s="1"/>
    </row>
    <row r="15" spans="1:17" s="23" customFormat="1" x14ac:dyDescent="0.25">
      <c r="A15" s="59" t="s">
        <v>15</v>
      </c>
      <c r="B15" s="53" t="s">
        <v>56</v>
      </c>
      <c r="C15" s="44">
        <f t="shared" si="2"/>
        <v>21792</v>
      </c>
      <c r="D15" s="51">
        <v>1</v>
      </c>
      <c r="E15" s="51">
        <v>1022</v>
      </c>
      <c r="F15" s="51">
        <v>2181</v>
      </c>
      <c r="G15" s="51">
        <v>2338</v>
      </c>
      <c r="H15" s="51">
        <v>2604</v>
      </c>
      <c r="I15" s="51">
        <v>3041</v>
      </c>
      <c r="J15" s="51">
        <v>3139</v>
      </c>
      <c r="K15" s="51">
        <v>2700</v>
      </c>
      <c r="L15" s="51">
        <v>2509</v>
      </c>
      <c r="M15" s="51">
        <v>1853</v>
      </c>
      <c r="N15" s="51">
        <v>404</v>
      </c>
      <c r="O15" s="141" t="s">
        <v>71</v>
      </c>
      <c r="P15" s="2"/>
      <c r="Q15" s="1"/>
    </row>
    <row r="16" spans="1:17" s="23" customFormat="1" ht="31.5" x14ac:dyDescent="0.25">
      <c r="A16" s="55" t="s">
        <v>16</v>
      </c>
      <c r="B16" s="74" t="s">
        <v>102</v>
      </c>
      <c r="C16" s="56">
        <f t="shared" si="2"/>
        <v>13446</v>
      </c>
      <c r="D16" s="57">
        <v>17</v>
      </c>
      <c r="E16" s="57">
        <v>1968</v>
      </c>
      <c r="F16" s="57">
        <v>1946</v>
      </c>
      <c r="G16" s="57">
        <v>1548</v>
      </c>
      <c r="H16" s="57">
        <v>1563</v>
      </c>
      <c r="I16" s="57">
        <v>1701</v>
      </c>
      <c r="J16" s="57">
        <v>1675</v>
      </c>
      <c r="K16" s="57">
        <v>1321</v>
      </c>
      <c r="L16" s="57">
        <v>1001</v>
      </c>
      <c r="M16" s="57">
        <v>600</v>
      </c>
      <c r="N16" s="57">
        <v>106</v>
      </c>
      <c r="O16" s="142" t="s">
        <v>72</v>
      </c>
      <c r="P16" s="2"/>
      <c r="Q16" s="1"/>
    </row>
    <row r="17" spans="1:17" s="23" customFormat="1" x14ac:dyDescent="0.25">
      <c r="A17" s="59" t="s">
        <v>22</v>
      </c>
      <c r="B17" s="53" t="s">
        <v>57</v>
      </c>
      <c r="C17" s="44">
        <f t="shared" si="2"/>
        <v>19749</v>
      </c>
      <c r="D17" s="51" t="s">
        <v>124</v>
      </c>
      <c r="E17" s="51">
        <v>988</v>
      </c>
      <c r="F17" s="51">
        <v>4052</v>
      </c>
      <c r="G17" s="51">
        <v>3347</v>
      </c>
      <c r="H17" s="51">
        <v>2927</v>
      </c>
      <c r="I17" s="51">
        <v>2557</v>
      </c>
      <c r="J17" s="51">
        <v>1960</v>
      </c>
      <c r="K17" s="51">
        <v>1504</v>
      </c>
      <c r="L17" s="51">
        <v>1350</v>
      </c>
      <c r="M17" s="51">
        <v>931</v>
      </c>
      <c r="N17" s="51">
        <v>133</v>
      </c>
      <c r="O17" s="141" t="s">
        <v>73</v>
      </c>
      <c r="P17" s="2"/>
      <c r="Q17" s="1"/>
    </row>
    <row r="18" spans="1:17" s="23" customFormat="1" ht="21" x14ac:dyDescent="0.25">
      <c r="A18" s="55" t="s">
        <v>17</v>
      </c>
      <c r="B18" s="74" t="s">
        <v>58</v>
      </c>
      <c r="C18" s="56">
        <f t="shared" si="2"/>
        <v>12157</v>
      </c>
      <c r="D18" s="57" t="s">
        <v>124</v>
      </c>
      <c r="E18" s="57">
        <v>348</v>
      </c>
      <c r="F18" s="57">
        <v>1429</v>
      </c>
      <c r="G18" s="57">
        <v>1546</v>
      </c>
      <c r="H18" s="57">
        <v>1750</v>
      </c>
      <c r="I18" s="57">
        <v>2093</v>
      </c>
      <c r="J18" s="57">
        <v>1821</v>
      </c>
      <c r="K18" s="57">
        <v>1413</v>
      </c>
      <c r="L18" s="57">
        <v>882</v>
      </c>
      <c r="M18" s="57">
        <v>765</v>
      </c>
      <c r="N18" s="57">
        <v>110</v>
      </c>
      <c r="O18" s="142" t="s">
        <v>74</v>
      </c>
      <c r="P18" s="2"/>
      <c r="Q18" s="1"/>
    </row>
    <row r="19" spans="1:17" x14ac:dyDescent="0.25">
      <c r="A19" s="59" t="s">
        <v>18</v>
      </c>
      <c r="B19" s="53" t="s">
        <v>59</v>
      </c>
      <c r="C19" s="44">
        <f t="shared" si="2"/>
        <v>2360</v>
      </c>
      <c r="D19" s="51" t="s">
        <v>124</v>
      </c>
      <c r="E19" s="51">
        <v>58</v>
      </c>
      <c r="F19" s="51">
        <v>182</v>
      </c>
      <c r="G19" s="51">
        <v>228</v>
      </c>
      <c r="H19" s="51">
        <v>300</v>
      </c>
      <c r="I19" s="51">
        <v>324</v>
      </c>
      <c r="J19" s="51">
        <v>333</v>
      </c>
      <c r="K19" s="51">
        <v>298</v>
      </c>
      <c r="L19" s="51">
        <v>276</v>
      </c>
      <c r="M19" s="51">
        <v>239</v>
      </c>
      <c r="N19" s="51">
        <v>122</v>
      </c>
      <c r="O19" s="141" t="s">
        <v>75</v>
      </c>
      <c r="Q19" s="1"/>
    </row>
    <row r="20" spans="1:17" ht="13.75" customHeight="1" x14ac:dyDescent="0.25">
      <c r="A20" s="55" t="s">
        <v>19</v>
      </c>
      <c r="B20" s="74" t="s">
        <v>60</v>
      </c>
      <c r="C20" s="56">
        <f t="shared" si="2"/>
        <v>15522</v>
      </c>
      <c r="D20" s="57" t="s">
        <v>124</v>
      </c>
      <c r="E20" s="57">
        <v>571</v>
      </c>
      <c r="F20" s="57">
        <v>2713</v>
      </c>
      <c r="G20" s="57">
        <v>2485</v>
      </c>
      <c r="H20" s="57">
        <v>2429</v>
      </c>
      <c r="I20" s="57">
        <v>2211</v>
      </c>
      <c r="J20" s="57">
        <v>1675</v>
      </c>
      <c r="K20" s="57">
        <v>1076</v>
      </c>
      <c r="L20" s="57">
        <v>942</v>
      </c>
      <c r="M20" s="57">
        <v>932</v>
      </c>
      <c r="N20" s="57">
        <v>488</v>
      </c>
      <c r="O20" s="142" t="s">
        <v>76</v>
      </c>
      <c r="Q20" s="1"/>
    </row>
    <row r="21" spans="1:17" ht="21" x14ac:dyDescent="0.25">
      <c r="A21" s="55" t="s">
        <v>20</v>
      </c>
      <c r="B21" s="74" t="s">
        <v>61</v>
      </c>
      <c r="C21" s="56">
        <f t="shared" si="2"/>
        <v>14154</v>
      </c>
      <c r="D21" s="57">
        <v>2</v>
      </c>
      <c r="E21" s="57">
        <v>1150</v>
      </c>
      <c r="F21" s="57">
        <v>2190</v>
      </c>
      <c r="G21" s="57">
        <v>1987</v>
      </c>
      <c r="H21" s="57">
        <v>2283</v>
      </c>
      <c r="I21" s="57">
        <v>2148</v>
      </c>
      <c r="J21" s="57">
        <v>1606</v>
      </c>
      <c r="K21" s="57">
        <v>1144</v>
      </c>
      <c r="L21" s="57">
        <v>936</v>
      </c>
      <c r="M21" s="57">
        <v>568</v>
      </c>
      <c r="N21" s="57">
        <v>140</v>
      </c>
      <c r="O21" s="142" t="s">
        <v>77</v>
      </c>
      <c r="Q21" s="1"/>
    </row>
    <row r="22" spans="1:17" ht="21" x14ac:dyDescent="0.25">
      <c r="A22" s="55" t="s">
        <v>21</v>
      </c>
      <c r="B22" s="74" t="s">
        <v>62</v>
      </c>
      <c r="C22" s="56">
        <f t="shared" si="2"/>
        <v>47459</v>
      </c>
      <c r="D22" s="57" t="s">
        <v>124</v>
      </c>
      <c r="E22" s="57">
        <v>1418</v>
      </c>
      <c r="F22" s="57">
        <v>3695</v>
      </c>
      <c r="G22" s="57">
        <v>4198</v>
      </c>
      <c r="H22" s="57">
        <v>5938</v>
      </c>
      <c r="I22" s="57">
        <v>6053</v>
      </c>
      <c r="J22" s="57">
        <v>6709</v>
      </c>
      <c r="K22" s="57">
        <v>7744</v>
      </c>
      <c r="L22" s="57">
        <v>5531</v>
      </c>
      <c r="M22" s="57">
        <v>5176</v>
      </c>
      <c r="N22" s="57">
        <v>997</v>
      </c>
      <c r="O22" s="142" t="s">
        <v>78</v>
      </c>
      <c r="Q22" s="1"/>
    </row>
    <row r="23" spans="1:17" x14ac:dyDescent="0.25">
      <c r="A23" s="59" t="s">
        <v>49</v>
      </c>
      <c r="B23" s="60" t="s">
        <v>25</v>
      </c>
      <c r="C23" s="44">
        <f t="shared" si="2"/>
        <v>47811</v>
      </c>
      <c r="D23" s="51">
        <v>1</v>
      </c>
      <c r="E23" s="51">
        <v>366</v>
      </c>
      <c r="F23" s="51">
        <v>3257</v>
      </c>
      <c r="G23" s="51">
        <v>4268</v>
      </c>
      <c r="H23" s="51">
        <v>5974</v>
      </c>
      <c r="I23" s="51">
        <v>8279</v>
      </c>
      <c r="J23" s="51">
        <v>7793</v>
      </c>
      <c r="K23" s="51">
        <v>6865</v>
      </c>
      <c r="L23" s="51">
        <v>5354</v>
      </c>
      <c r="M23" s="51">
        <v>4721</v>
      </c>
      <c r="N23" s="51">
        <v>933</v>
      </c>
      <c r="O23" s="143" t="s">
        <v>27</v>
      </c>
      <c r="Q23" s="1"/>
    </row>
    <row r="24" spans="1:17" ht="12" customHeight="1" x14ac:dyDescent="0.25">
      <c r="A24" s="62" t="s">
        <v>50</v>
      </c>
      <c r="B24" s="65" t="s">
        <v>63</v>
      </c>
      <c r="C24" s="44">
        <f t="shared" si="2"/>
        <v>37042</v>
      </c>
      <c r="D24" s="51" t="s">
        <v>124</v>
      </c>
      <c r="E24" s="57">
        <v>1180</v>
      </c>
      <c r="F24" s="57">
        <v>3792</v>
      </c>
      <c r="G24" s="57">
        <v>3926</v>
      </c>
      <c r="H24" s="57">
        <v>4536</v>
      </c>
      <c r="I24" s="57">
        <v>5153</v>
      </c>
      <c r="J24" s="57">
        <v>5314</v>
      </c>
      <c r="K24" s="57">
        <v>4177</v>
      </c>
      <c r="L24" s="57">
        <v>3768</v>
      </c>
      <c r="M24" s="57">
        <v>4228</v>
      </c>
      <c r="N24" s="57">
        <v>968</v>
      </c>
      <c r="O24" s="144" t="s">
        <v>79</v>
      </c>
      <c r="Q24" s="1"/>
    </row>
    <row r="25" spans="1:17" x14ac:dyDescent="0.25">
      <c r="A25" s="62" t="s">
        <v>51</v>
      </c>
      <c r="B25" s="65" t="s">
        <v>64</v>
      </c>
      <c r="C25" s="44">
        <f t="shared" si="2"/>
        <v>9154</v>
      </c>
      <c r="D25" s="57">
        <v>11</v>
      </c>
      <c r="E25" s="57">
        <v>645</v>
      </c>
      <c r="F25" s="57">
        <v>1220</v>
      </c>
      <c r="G25" s="57">
        <v>1268</v>
      </c>
      <c r="H25" s="57">
        <v>1469</v>
      </c>
      <c r="I25" s="57">
        <v>1411</v>
      </c>
      <c r="J25" s="57">
        <v>1125</v>
      </c>
      <c r="K25" s="57">
        <v>822</v>
      </c>
      <c r="L25" s="57">
        <v>595</v>
      </c>
      <c r="M25" s="57">
        <v>488</v>
      </c>
      <c r="N25" s="57">
        <v>100</v>
      </c>
      <c r="O25" s="144" t="s">
        <v>80</v>
      </c>
      <c r="Q25" s="1"/>
    </row>
    <row r="26" spans="1:17" x14ac:dyDescent="0.25">
      <c r="A26" s="66" t="s">
        <v>52</v>
      </c>
      <c r="B26" s="63" t="s">
        <v>65</v>
      </c>
      <c r="C26" s="44">
        <f t="shared" si="2"/>
        <v>5924</v>
      </c>
      <c r="D26" s="51">
        <v>1</v>
      </c>
      <c r="E26" s="51">
        <v>252</v>
      </c>
      <c r="F26" s="51">
        <v>560</v>
      </c>
      <c r="G26" s="51">
        <v>688</v>
      </c>
      <c r="H26" s="51">
        <v>822</v>
      </c>
      <c r="I26" s="51">
        <v>931</v>
      </c>
      <c r="J26" s="51">
        <v>884</v>
      </c>
      <c r="K26" s="51">
        <v>636</v>
      </c>
      <c r="L26" s="51">
        <v>599</v>
      </c>
      <c r="M26" s="51">
        <v>452</v>
      </c>
      <c r="N26" s="51">
        <v>99</v>
      </c>
      <c r="O26" s="145" t="s">
        <v>81</v>
      </c>
      <c r="Q26" s="1"/>
    </row>
    <row r="27" spans="1:17" ht="25.5" customHeight="1" x14ac:dyDescent="0.25">
      <c r="A27" s="2"/>
      <c r="B27" s="75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68"/>
      <c r="O27" s="45"/>
      <c r="Q27" s="1"/>
    </row>
    <row r="28" spans="1:17" s="83" customFormat="1" ht="11.5" x14ac:dyDescent="0.25">
      <c r="A28" s="167" t="s">
        <v>131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92"/>
    </row>
    <row r="29" spans="1:17" s="83" customFormat="1" ht="11.25" customHeight="1" x14ac:dyDescent="0.25">
      <c r="A29" s="166" t="s">
        <v>132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92"/>
    </row>
    <row r="30" spans="1:17" ht="14.5" customHeight="1" x14ac:dyDescent="0.25">
      <c r="A30" s="168" t="s">
        <v>83</v>
      </c>
      <c r="B30" s="169"/>
      <c r="C30" s="99" t="s">
        <v>0</v>
      </c>
      <c r="D30" s="174" t="s">
        <v>98</v>
      </c>
      <c r="E30" s="176" t="s">
        <v>48</v>
      </c>
      <c r="F30" s="177" t="s">
        <v>38</v>
      </c>
      <c r="G30" s="177" t="s">
        <v>39</v>
      </c>
      <c r="H30" s="177" t="s">
        <v>40</v>
      </c>
      <c r="I30" s="177" t="s">
        <v>41</v>
      </c>
      <c r="J30" s="177" t="s">
        <v>42</v>
      </c>
      <c r="K30" s="177" t="s">
        <v>43</v>
      </c>
      <c r="L30" s="177" t="s">
        <v>44</v>
      </c>
      <c r="M30" s="177" t="s">
        <v>45</v>
      </c>
      <c r="N30" s="177" t="s">
        <v>46</v>
      </c>
      <c r="O30" s="172" t="s">
        <v>84</v>
      </c>
    </row>
    <row r="31" spans="1:17" ht="14.5" customHeight="1" x14ac:dyDescent="0.25">
      <c r="A31" s="170"/>
      <c r="B31" s="171"/>
      <c r="C31" s="127" t="s">
        <v>29</v>
      </c>
      <c r="D31" s="175"/>
      <c r="E31" s="175"/>
      <c r="F31" s="178"/>
      <c r="G31" s="178"/>
      <c r="H31" s="178"/>
      <c r="I31" s="178"/>
      <c r="J31" s="178"/>
      <c r="K31" s="178"/>
      <c r="L31" s="178"/>
      <c r="M31" s="178"/>
      <c r="N31" s="178"/>
      <c r="O31" s="173"/>
    </row>
    <row r="32" spans="1:17" ht="6.75" customHeight="1" x14ac:dyDescent="0.25">
      <c r="A32" s="2"/>
      <c r="B32" s="2"/>
      <c r="C32" s="42"/>
      <c r="D32" s="43"/>
      <c r="E32" s="43"/>
      <c r="F32" s="43"/>
      <c r="G32" s="43"/>
      <c r="H32" s="42"/>
      <c r="I32" s="42"/>
      <c r="J32" s="42"/>
      <c r="K32" s="42"/>
      <c r="L32" s="42"/>
      <c r="M32" s="42"/>
      <c r="N32" s="79"/>
    </row>
    <row r="33" spans="1:17" ht="12" customHeight="1" x14ac:dyDescent="0.25">
      <c r="A33" s="2"/>
      <c r="B33" s="2" t="s">
        <v>82</v>
      </c>
      <c r="C33" s="48">
        <f t="shared" ref="C33:N33" si="3">SUM(C35:C53)</f>
        <v>216709</v>
      </c>
      <c r="D33" s="48">
        <f t="shared" si="3"/>
        <v>13</v>
      </c>
      <c r="E33" s="48">
        <f t="shared" si="3"/>
        <v>9386</v>
      </c>
      <c r="F33" s="48">
        <f t="shared" si="3"/>
        <v>23750</v>
      </c>
      <c r="G33" s="48">
        <f t="shared" si="3"/>
        <v>25074</v>
      </c>
      <c r="H33" s="48">
        <f t="shared" si="3"/>
        <v>30428</v>
      </c>
      <c r="I33" s="48">
        <f t="shared" si="3"/>
        <v>34001</v>
      </c>
      <c r="J33" s="48">
        <f t="shared" si="3"/>
        <v>31149</v>
      </c>
      <c r="K33" s="48">
        <f t="shared" si="3"/>
        <v>24703</v>
      </c>
      <c r="L33" s="48">
        <f t="shared" si="3"/>
        <v>19665</v>
      </c>
      <c r="M33" s="48">
        <f t="shared" si="3"/>
        <v>15887</v>
      </c>
      <c r="N33" s="44">
        <f t="shared" si="3"/>
        <v>2653</v>
      </c>
      <c r="O33" s="52" t="s">
        <v>26</v>
      </c>
      <c r="P33" s="77"/>
    </row>
    <row r="34" spans="1:17" ht="5.25" customHeight="1" x14ac:dyDescent="0.25">
      <c r="A34" s="2"/>
      <c r="B34" s="2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4"/>
      <c r="O34" s="76"/>
      <c r="P34" s="77"/>
    </row>
    <row r="35" spans="1:17" x14ac:dyDescent="0.25">
      <c r="A35" s="49" t="s">
        <v>8</v>
      </c>
      <c r="B35" s="50" t="s">
        <v>53</v>
      </c>
      <c r="C35" s="44">
        <f t="shared" ref="C35:C40" si="4">SUM(D35:N35)</f>
        <v>1393</v>
      </c>
      <c r="D35" s="51" t="s">
        <v>124</v>
      </c>
      <c r="E35" s="51">
        <v>34</v>
      </c>
      <c r="F35" s="51">
        <v>113</v>
      </c>
      <c r="G35" s="51">
        <v>116</v>
      </c>
      <c r="H35" s="51">
        <v>213</v>
      </c>
      <c r="I35" s="51">
        <v>199</v>
      </c>
      <c r="J35" s="51">
        <v>186</v>
      </c>
      <c r="K35" s="51">
        <v>170</v>
      </c>
      <c r="L35" s="51">
        <v>191</v>
      </c>
      <c r="M35" s="51">
        <v>143</v>
      </c>
      <c r="N35" s="51">
        <v>28</v>
      </c>
      <c r="O35" s="52" t="s">
        <v>66</v>
      </c>
      <c r="P35" s="77"/>
    </row>
    <row r="36" spans="1:17" x14ac:dyDescent="0.25">
      <c r="A36" s="49" t="s">
        <v>9</v>
      </c>
      <c r="B36" s="53" t="s">
        <v>54</v>
      </c>
      <c r="C36" s="44">
        <f t="shared" si="4"/>
        <v>851</v>
      </c>
      <c r="D36" s="51" t="s">
        <v>124</v>
      </c>
      <c r="E36" s="51">
        <v>10</v>
      </c>
      <c r="F36" s="51">
        <v>52</v>
      </c>
      <c r="G36" s="51">
        <v>84</v>
      </c>
      <c r="H36" s="51">
        <v>134</v>
      </c>
      <c r="I36" s="51">
        <v>103</v>
      </c>
      <c r="J36" s="51">
        <v>105</v>
      </c>
      <c r="K36" s="51">
        <v>96</v>
      </c>
      <c r="L36" s="51">
        <v>146</v>
      </c>
      <c r="M36" s="51">
        <v>110</v>
      </c>
      <c r="N36" s="51">
        <v>11</v>
      </c>
      <c r="O36" s="54" t="s">
        <v>67</v>
      </c>
      <c r="P36" s="77"/>
    </row>
    <row r="37" spans="1:17" x14ac:dyDescent="0.25">
      <c r="A37" s="49" t="s">
        <v>10</v>
      </c>
      <c r="B37" s="53" t="s">
        <v>23</v>
      </c>
      <c r="C37" s="44">
        <f t="shared" si="4"/>
        <v>32372</v>
      </c>
      <c r="D37" s="51">
        <v>6</v>
      </c>
      <c r="E37" s="51">
        <v>1987</v>
      </c>
      <c r="F37" s="51">
        <v>3555</v>
      </c>
      <c r="G37" s="51">
        <v>3760</v>
      </c>
      <c r="H37" s="51">
        <v>4503</v>
      </c>
      <c r="I37" s="51">
        <v>5288</v>
      </c>
      <c r="J37" s="51">
        <v>5025</v>
      </c>
      <c r="K37" s="51">
        <v>3814</v>
      </c>
      <c r="L37" s="51">
        <v>2882</v>
      </c>
      <c r="M37" s="51">
        <v>1362</v>
      </c>
      <c r="N37" s="51">
        <v>190</v>
      </c>
      <c r="O37" s="54" t="s">
        <v>28</v>
      </c>
      <c r="P37" s="77"/>
    </row>
    <row r="38" spans="1:17" ht="27.75" customHeight="1" x14ac:dyDescent="0.25">
      <c r="A38" s="55" t="s">
        <v>11</v>
      </c>
      <c r="B38" s="74" t="s">
        <v>101</v>
      </c>
      <c r="C38" s="56">
        <f t="shared" si="4"/>
        <v>1924</v>
      </c>
      <c r="D38" s="57" t="s">
        <v>124</v>
      </c>
      <c r="E38" s="57">
        <v>7</v>
      </c>
      <c r="F38" s="57">
        <v>109</v>
      </c>
      <c r="G38" s="57">
        <v>143</v>
      </c>
      <c r="H38" s="57">
        <v>262</v>
      </c>
      <c r="I38" s="57">
        <v>293</v>
      </c>
      <c r="J38" s="57">
        <v>264</v>
      </c>
      <c r="K38" s="57">
        <v>251</v>
      </c>
      <c r="L38" s="57">
        <v>286</v>
      </c>
      <c r="M38" s="57">
        <v>282</v>
      </c>
      <c r="N38" s="57">
        <v>27</v>
      </c>
      <c r="O38" s="58" t="s">
        <v>68</v>
      </c>
      <c r="P38" s="77"/>
    </row>
    <row r="39" spans="1:17" ht="31.5" x14ac:dyDescent="0.25">
      <c r="A39" s="55" t="s">
        <v>12</v>
      </c>
      <c r="B39" s="74" t="s">
        <v>100</v>
      </c>
      <c r="C39" s="56">
        <f t="shared" si="4"/>
        <v>1288</v>
      </c>
      <c r="D39" s="57" t="s">
        <v>124</v>
      </c>
      <c r="E39" s="57">
        <v>14</v>
      </c>
      <c r="F39" s="57">
        <v>61</v>
      </c>
      <c r="G39" s="57">
        <v>119</v>
      </c>
      <c r="H39" s="57">
        <v>172</v>
      </c>
      <c r="I39" s="57">
        <v>200</v>
      </c>
      <c r="J39" s="57">
        <v>190</v>
      </c>
      <c r="K39" s="57">
        <v>163</v>
      </c>
      <c r="L39" s="57">
        <v>160</v>
      </c>
      <c r="M39" s="57">
        <v>182</v>
      </c>
      <c r="N39" s="57">
        <v>27</v>
      </c>
      <c r="O39" s="58" t="s">
        <v>69</v>
      </c>
      <c r="P39" s="77"/>
    </row>
    <row r="40" spans="1:17" x14ac:dyDescent="0.25">
      <c r="A40" s="59" t="s">
        <v>13</v>
      </c>
      <c r="B40" s="53" t="s">
        <v>24</v>
      </c>
      <c r="C40" s="44">
        <f t="shared" si="4"/>
        <v>2360</v>
      </c>
      <c r="D40" s="51" t="s">
        <v>124</v>
      </c>
      <c r="E40" s="51">
        <v>66</v>
      </c>
      <c r="F40" s="51">
        <v>298</v>
      </c>
      <c r="G40" s="51">
        <v>340</v>
      </c>
      <c r="H40" s="51">
        <v>365</v>
      </c>
      <c r="I40" s="51">
        <v>351</v>
      </c>
      <c r="J40" s="51">
        <v>266</v>
      </c>
      <c r="K40" s="51">
        <v>221</v>
      </c>
      <c r="L40" s="51">
        <v>227</v>
      </c>
      <c r="M40" s="51">
        <v>162</v>
      </c>
      <c r="N40" s="51">
        <v>64</v>
      </c>
      <c r="O40" s="54" t="s">
        <v>47</v>
      </c>
      <c r="P40" s="77"/>
    </row>
    <row r="41" spans="1:17" s="23" customFormat="1" ht="22.75" customHeight="1" x14ac:dyDescent="0.25">
      <c r="A41" s="55" t="s">
        <v>14</v>
      </c>
      <c r="B41" s="74" t="s">
        <v>55</v>
      </c>
      <c r="C41" s="56">
        <f t="shared" ref="C41:C52" si="5">SUM(D41:N41)</f>
        <v>45225</v>
      </c>
      <c r="D41" s="57">
        <v>1</v>
      </c>
      <c r="E41" s="57">
        <v>3092</v>
      </c>
      <c r="F41" s="57">
        <v>5548</v>
      </c>
      <c r="G41" s="57">
        <v>5649</v>
      </c>
      <c r="H41" s="57">
        <v>6938</v>
      </c>
      <c r="I41" s="57">
        <v>7439</v>
      </c>
      <c r="J41" s="57">
        <v>6455</v>
      </c>
      <c r="K41" s="57">
        <v>4660</v>
      </c>
      <c r="L41" s="57">
        <v>3283</v>
      </c>
      <c r="M41" s="57">
        <v>1846</v>
      </c>
      <c r="N41" s="57">
        <v>314</v>
      </c>
      <c r="O41" s="58" t="s">
        <v>70</v>
      </c>
      <c r="P41" s="77"/>
      <c r="Q41" s="2"/>
    </row>
    <row r="42" spans="1:17" s="23" customFormat="1" x14ac:dyDescent="0.25">
      <c r="A42" s="59" t="s">
        <v>15</v>
      </c>
      <c r="B42" s="53" t="s">
        <v>56</v>
      </c>
      <c r="C42" s="44">
        <f t="shared" si="5"/>
        <v>4262</v>
      </c>
      <c r="D42" s="51" t="s">
        <v>124</v>
      </c>
      <c r="E42" s="51">
        <v>116</v>
      </c>
      <c r="F42" s="51">
        <v>365</v>
      </c>
      <c r="G42" s="51">
        <v>457</v>
      </c>
      <c r="H42" s="51">
        <v>572</v>
      </c>
      <c r="I42" s="51">
        <v>588</v>
      </c>
      <c r="J42" s="51">
        <v>572</v>
      </c>
      <c r="K42" s="51">
        <v>547</v>
      </c>
      <c r="L42" s="51">
        <v>543</v>
      </c>
      <c r="M42" s="51">
        <v>447</v>
      </c>
      <c r="N42" s="51">
        <v>55</v>
      </c>
      <c r="O42" s="54" t="s">
        <v>71</v>
      </c>
      <c r="P42" s="77"/>
      <c r="Q42" s="2"/>
    </row>
    <row r="43" spans="1:17" s="23" customFormat="1" ht="31.5" x14ac:dyDescent="0.25">
      <c r="A43" s="55" t="s">
        <v>16</v>
      </c>
      <c r="B43" s="74" t="s">
        <v>102</v>
      </c>
      <c r="C43" s="56">
        <f t="shared" si="5"/>
        <v>7525</v>
      </c>
      <c r="D43" s="57">
        <v>5</v>
      </c>
      <c r="E43" s="57">
        <v>925</v>
      </c>
      <c r="F43" s="57">
        <v>896</v>
      </c>
      <c r="G43" s="57">
        <v>755</v>
      </c>
      <c r="H43" s="57">
        <v>789</v>
      </c>
      <c r="I43" s="57">
        <v>1026</v>
      </c>
      <c r="J43" s="57">
        <v>1105</v>
      </c>
      <c r="K43" s="57">
        <v>912</v>
      </c>
      <c r="L43" s="57">
        <v>692</v>
      </c>
      <c r="M43" s="57">
        <v>374</v>
      </c>
      <c r="N43" s="57">
        <v>46</v>
      </c>
      <c r="O43" s="58" t="s">
        <v>72</v>
      </c>
      <c r="P43" s="77"/>
      <c r="Q43" s="2"/>
    </row>
    <row r="44" spans="1:17" s="23" customFormat="1" x14ac:dyDescent="0.25">
      <c r="A44" s="59" t="s">
        <v>22</v>
      </c>
      <c r="B44" s="53" t="s">
        <v>57</v>
      </c>
      <c r="C44" s="44">
        <f t="shared" si="5"/>
        <v>7877</v>
      </c>
      <c r="D44" s="51" t="s">
        <v>124</v>
      </c>
      <c r="E44" s="51">
        <v>322</v>
      </c>
      <c r="F44" s="51">
        <v>1650</v>
      </c>
      <c r="G44" s="51">
        <v>1407</v>
      </c>
      <c r="H44" s="51">
        <v>1236</v>
      </c>
      <c r="I44" s="51">
        <v>981</v>
      </c>
      <c r="J44" s="51">
        <v>710</v>
      </c>
      <c r="K44" s="51">
        <v>637</v>
      </c>
      <c r="L44" s="51">
        <v>489</v>
      </c>
      <c r="M44" s="51">
        <v>400</v>
      </c>
      <c r="N44" s="51">
        <v>45</v>
      </c>
      <c r="O44" s="54" t="s">
        <v>73</v>
      </c>
      <c r="P44" s="77"/>
      <c r="Q44" s="2"/>
    </row>
    <row r="45" spans="1:17" s="23" customFormat="1" ht="21" x14ac:dyDescent="0.25">
      <c r="A45" s="55" t="s">
        <v>17</v>
      </c>
      <c r="B45" s="74" t="s">
        <v>58</v>
      </c>
      <c r="C45" s="56">
        <f t="shared" si="5"/>
        <v>8053</v>
      </c>
      <c r="D45" s="57" t="s">
        <v>124</v>
      </c>
      <c r="E45" s="57">
        <v>241</v>
      </c>
      <c r="F45" s="57">
        <v>1048</v>
      </c>
      <c r="G45" s="57">
        <v>1078</v>
      </c>
      <c r="H45" s="57">
        <v>1190</v>
      </c>
      <c r="I45" s="57">
        <v>1308</v>
      </c>
      <c r="J45" s="57">
        <v>1134</v>
      </c>
      <c r="K45" s="57">
        <v>909</v>
      </c>
      <c r="L45" s="57">
        <v>561</v>
      </c>
      <c r="M45" s="57">
        <v>510</v>
      </c>
      <c r="N45" s="57">
        <v>74</v>
      </c>
      <c r="O45" s="58" t="s">
        <v>74</v>
      </c>
      <c r="P45" s="77"/>
      <c r="Q45" s="2"/>
    </row>
    <row r="46" spans="1:17" x14ac:dyDescent="0.25">
      <c r="A46" s="59" t="s">
        <v>18</v>
      </c>
      <c r="B46" s="53" t="s">
        <v>59</v>
      </c>
      <c r="C46" s="44">
        <f t="shared" si="5"/>
        <v>919</v>
      </c>
      <c r="D46" s="51" t="s">
        <v>124</v>
      </c>
      <c r="E46" s="51">
        <v>29</v>
      </c>
      <c r="F46" s="51">
        <v>91</v>
      </c>
      <c r="G46" s="51">
        <v>109</v>
      </c>
      <c r="H46" s="51">
        <v>128</v>
      </c>
      <c r="I46" s="51">
        <v>125</v>
      </c>
      <c r="J46" s="51">
        <v>151</v>
      </c>
      <c r="K46" s="51">
        <v>103</v>
      </c>
      <c r="L46" s="51">
        <v>81</v>
      </c>
      <c r="M46" s="51">
        <v>70</v>
      </c>
      <c r="N46" s="51">
        <v>32</v>
      </c>
      <c r="O46" s="54" t="s">
        <v>75</v>
      </c>
      <c r="P46" s="77"/>
    </row>
    <row r="47" spans="1:17" ht="21" x14ac:dyDescent="0.25">
      <c r="A47" s="55" t="s">
        <v>19</v>
      </c>
      <c r="B47" s="74" t="s">
        <v>60</v>
      </c>
      <c r="C47" s="56">
        <f t="shared" si="5"/>
        <v>7605</v>
      </c>
      <c r="D47" s="57" t="s">
        <v>124</v>
      </c>
      <c r="E47" s="57">
        <v>247</v>
      </c>
      <c r="F47" s="57">
        <v>1574</v>
      </c>
      <c r="G47" s="57">
        <v>1323</v>
      </c>
      <c r="H47" s="57">
        <v>1179</v>
      </c>
      <c r="I47" s="57">
        <v>1031</v>
      </c>
      <c r="J47" s="57">
        <v>751</v>
      </c>
      <c r="K47" s="57">
        <v>476</v>
      </c>
      <c r="L47" s="57">
        <v>441</v>
      </c>
      <c r="M47" s="57">
        <v>418</v>
      </c>
      <c r="N47" s="57">
        <v>165</v>
      </c>
      <c r="O47" s="58" t="s">
        <v>76</v>
      </c>
      <c r="P47" s="77"/>
    </row>
    <row r="48" spans="1:17" ht="21" x14ac:dyDescent="0.25">
      <c r="A48" s="55" t="s">
        <v>20</v>
      </c>
      <c r="B48" s="74" t="s">
        <v>61</v>
      </c>
      <c r="C48" s="56">
        <f t="shared" si="5"/>
        <v>5885</v>
      </c>
      <c r="D48" s="57">
        <v>1</v>
      </c>
      <c r="E48" s="57">
        <v>426</v>
      </c>
      <c r="F48" s="57">
        <v>966</v>
      </c>
      <c r="G48" s="57">
        <v>838</v>
      </c>
      <c r="H48" s="57">
        <v>1018</v>
      </c>
      <c r="I48" s="57">
        <v>975</v>
      </c>
      <c r="J48" s="57">
        <v>612</v>
      </c>
      <c r="K48" s="57">
        <v>460</v>
      </c>
      <c r="L48" s="57">
        <v>318</v>
      </c>
      <c r="M48" s="57">
        <v>224</v>
      </c>
      <c r="N48" s="57">
        <v>47</v>
      </c>
      <c r="O48" s="58" t="s">
        <v>77</v>
      </c>
      <c r="P48" s="77"/>
    </row>
    <row r="49" spans="1:16" ht="21" x14ac:dyDescent="0.25">
      <c r="A49" s="55" t="s">
        <v>21</v>
      </c>
      <c r="B49" s="74" t="s">
        <v>62</v>
      </c>
      <c r="C49" s="56">
        <f t="shared" si="5"/>
        <v>19603</v>
      </c>
      <c r="D49" s="57" t="s">
        <v>124</v>
      </c>
      <c r="E49" s="57">
        <v>254</v>
      </c>
      <c r="F49" s="57">
        <v>1084</v>
      </c>
      <c r="G49" s="57">
        <v>1569</v>
      </c>
      <c r="H49" s="57">
        <v>2561</v>
      </c>
      <c r="I49" s="57">
        <v>2921</v>
      </c>
      <c r="J49" s="57">
        <v>2890</v>
      </c>
      <c r="K49" s="57">
        <v>2488</v>
      </c>
      <c r="L49" s="57">
        <v>2536</v>
      </c>
      <c r="M49" s="57">
        <v>2823</v>
      </c>
      <c r="N49" s="57">
        <v>477</v>
      </c>
      <c r="O49" s="58" t="s">
        <v>78</v>
      </c>
      <c r="P49" s="77"/>
    </row>
    <row r="50" spans="1:16" ht="11.25" customHeight="1" x14ac:dyDescent="0.25">
      <c r="A50" s="59" t="s">
        <v>49</v>
      </c>
      <c r="B50" s="60" t="s">
        <v>25</v>
      </c>
      <c r="C50" s="44">
        <f t="shared" si="5"/>
        <v>34957</v>
      </c>
      <c r="D50" s="51" t="s">
        <v>124</v>
      </c>
      <c r="E50" s="51">
        <v>278</v>
      </c>
      <c r="F50" s="51">
        <v>2583</v>
      </c>
      <c r="G50" s="51">
        <v>3356</v>
      </c>
      <c r="H50" s="51">
        <v>4670</v>
      </c>
      <c r="I50" s="51">
        <v>6286</v>
      </c>
      <c r="J50" s="51">
        <v>5775</v>
      </c>
      <c r="K50" s="51">
        <v>4954</v>
      </c>
      <c r="L50" s="51">
        <v>3580</v>
      </c>
      <c r="M50" s="51">
        <v>3050</v>
      </c>
      <c r="N50" s="51">
        <v>425</v>
      </c>
      <c r="O50" s="61" t="s">
        <v>27</v>
      </c>
      <c r="P50" s="77"/>
    </row>
    <row r="51" spans="1:16" ht="14.25" customHeight="1" x14ac:dyDescent="0.25">
      <c r="A51" s="62" t="s">
        <v>50</v>
      </c>
      <c r="B51" s="65" t="s">
        <v>63</v>
      </c>
      <c r="C51" s="44">
        <f t="shared" si="5"/>
        <v>26164</v>
      </c>
      <c r="D51" s="51" t="s">
        <v>124</v>
      </c>
      <c r="E51" s="57">
        <v>817</v>
      </c>
      <c r="F51" s="57">
        <v>2616</v>
      </c>
      <c r="G51" s="57">
        <v>2681</v>
      </c>
      <c r="H51" s="57">
        <v>3085</v>
      </c>
      <c r="I51" s="57">
        <v>3565</v>
      </c>
      <c r="J51" s="57">
        <v>3928</v>
      </c>
      <c r="K51" s="57">
        <v>3112</v>
      </c>
      <c r="L51" s="57">
        <v>2736</v>
      </c>
      <c r="M51" s="57">
        <v>3067</v>
      </c>
      <c r="N51" s="57">
        <v>557</v>
      </c>
      <c r="O51" s="64" t="s">
        <v>79</v>
      </c>
      <c r="P51" s="77"/>
    </row>
    <row r="52" spans="1:16" x14ac:dyDescent="0.25">
      <c r="A52" s="62" t="s">
        <v>51</v>
      </c>
      <c r="B52" s="65" t="s">
        <v>64</v>
      </c>
      <c r="C52" s="44">
        <f t="shared" si="5"/>
        <v>5712</v>
      </c>
      <c r="D52" s="57" t="s">
        <v>124</v>
      </c>
      <c r="E52" s="57">
        <v>378</v>
      </c>
      <c r="F52" s="57">
        <v>844</v>
      </c>
      <c r="G52" s="57">
        <v>935</v>
      </c>
      <c r="H52" s="57">
        <v>1009</v>
      </c>
      <c r="I52" s="57">
        <v>905</v>
      </c>
      <c r="J52" s="57">
        <v>652</v>
      </c>
      <c r="K52" s="57">
        <v>444</v>
      </c>
      <c r="L52" s="57">
        <v>280</v>
      </c>
      <c r="M52" s="57">
        <v>237</v>
      </c>
      <c r="N52" s="57">
        <v>28</v>
      </c>
      <c r="O52" s="64" t="s">
        <v>80</v>
      </c>
      <c r="P52" s="77"/>
    </row>
    <row r="53" spans="1:16" x14ac:dyDescent="0.25">
      <c r="A53" s="66" t="s">
        <v>52</v>
      </c>
      <c r="B53" s="63" t="s">
        <v>65</v>
      </c>
      <c r="C53" s="44">
        <f>SUM(D53:N53)</f>
        <v>2734</v>
      </c>
      <c r="D53" s="51" t="s">
        <v>124</v>
      </c>
      <c r="E53" s="51">
        <v>143</v>
      </c>
      <c r="F53" s="51">
        <v>297</v>
      </c>
      <c r="G53" s="51">
        <v>355</v>
      </c>
      <c r="H53" s="51">
        <v>404</v>
      </c>
      <c r="I53" s="51">
        <v>417</v>
      </c>
      <c r="J53" s="51">
        <v>378</v>
      </c>
      <c r="K53" s="51">
        <v>286</v>
      </c>
      <c r="L53" s="51">
        <v>233</v>
      </c>
      <c r="M53" s="51">
        <v>180</v>
      </c>
      <c r="N53" s="51">
        <v>41</v>
      </c>
      <c r="O53" s="67" t="s">
        <v>81</v>
      </c>
      <c r="P53" s="77"/>
    </row>
    <row r="54" spans="1:16" ht="7" customHeight="1" x14ac:dyDescent="0.25">
      <c r="A54" s="2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78"/>
      <c r="O54" s="45"/>
    </row>
    <row r="55" spans="1:16" s="16" customFormat="1" x14ac:dyDescent="0.25">
      <c r="B55" s="1"/>
      <c r="N55" s="78"/>
    </row>
    <row r="56" spans="1:16" s="16" customFormat="1" x14ac:dyDescent="0.25">
      <c r="B56" s="1"/>
      <c r="N56" s="78"/>
    </row>
    <row r="57" spans="1:16" s="16" customFormat="1" x14ac:dyDescent="0.25">
      <c r="B57" s="1"/>
      <c r="N57" s="78"/>
    </row>
    <row r="58" spans="1:16" s="16" customFormat="1" x14ac:dyDescent="0.25">
      <c r="B58" s="1"/>
      <c r="N58" s="78"/>
    </row>
    <row r="59" spans="1:16" s="16" customFormat="1" x14ac:dyDescent="0.25">
      <c r="B59" s="1"/>
      <c r="N59" s="78"/>
    </row>
    <row r="60" spans="1:16" s="16" customFormat="1" x14ac:dyDescent="0.25">
      <c r="B60" s="1"/>
      <c r="N60" s="78"/>
    </row>
  </sheetData>
  <mergeCells count="30">
    <mergeCell ref="A1:O1"/>
    <mergeCell ref="A2:O2"/>
    <mergeCell ref="A28:O28"/>
    <mergeCell ref="A29:O29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N3:N4"/>
    <mergeCell ref="J3:J4"/>
    <mergeCell ref="D30:D31"/>
    <mergeCell ref="A3:B4"/>
    <mergeCell ref="A30:B31"/>
    <mergeCell ref="O30:O31"/>
    <mergeCell ref="O3:O4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</mergeCells>
  <phoneticPr fontId="0" type="noConversion"/>
  <printOptions horizontalCentered="1"/>
  <pageMargins left="0.39370078740157483" right="0.39370078740157483" top="0.59055118110236227" bottom="0.59055118110236227" header="0" footer="0.78740157480314965"/>
  <pageSetup paperSize="9" scale="80" orientation="portrait" r:id="rId1"/>
  <headerFooter alignWithMargins="0"/>
  <ignoredErrors>
    <ignoredError sqref="D33:N33 C35:C53 C6:C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N13" sqref="N13"/>
    </sheetView>
  </sheetViews>
  <sheetFormatPr defaultColWidth="17.54296875" defaultRowHeight="10.5" x14ac:dyDescent="0.25"/>
  <cols>
    <col min="1" max="1" width="26.1796875" style="1" customWidth="1"/>
    <col min="2" max="2" width="7.54296875" style="23" customWidth="1"/>
    <col min="3" max="13" width="7.54296875" style="1" customWidth="1"/>
    <col min="14" max="16384" width="17.54296875" style="1"/>
  </cols>
  <sheetData>
    <row r="1" spans="1:13" s="83" customFormat="1" ht="15.75" customHeight="1" x14ac:dyDescent="0.25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s="83" customFormat="1" ht="12" customHeight="1" x14ac:dyDescent="0.25">
      <c r="A2" s="179" t="s">
        <v>134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s="117" customFormat="1" ht="27" customHeight="1" x14ac:dyDescent="0.25">
      <c r="A3" s="118"/>
      <c r="B3" s="119" t="s">
        <v>0</v>
      </c>
      <c r="C3" s="180" t="s">
        <v>106</v>
      </c>
      <c r="D3" s="181"/>
      <c r="E3" s="181"/>
      <c r="F3" s="119" t="s">
        <v>1</v>
      </c>
      <c r="G3" s="119" t="s">
        <v>2</v>
      </c>
      <c r="H3" s="119" t="s">
        <v>3</v>
      </c>
      <c r="I3" s="119" t="s">
        <v>4</v>
      </c>
      <c r="J3" s="119" t="s">
        <v>5</v>
      </c>
      <c r="K3" s="119" t="s">
        <v>6</v>
      </c>
      <c r="L3" s="120" t="s">
        <v>7</v>
      </c>
    </row>
    <row r="4" spans="1:13" s="117" customFormat="1" ht="41.25" customHeight="1" x14ac:dyDescent="0.25">
      <c r="A4" s="122"/>
      <c r="B4" s="123" t="s">
        <v>29</v>
      </c>
      <c r="C4" s="124" t="s">
        <v>107</v>
      </c>
      <c r="D4" s="121" t="s">
        <v>108</v>
      </c>
      <c r="E4" s="121" t="s">
        <v>109</v>
      </c>
      <c r="F4" s="123" t="s">
        <v>30</v>
      </c>
      <c r="G4" s="125" t="s">
        <v>31</v>
      </c>
      <c r="H4" s="125" t="s">
        <v>32</v>
      </c>
      <c r="I4" s="125" t="s">
        <v>33</v>
      </c>
      <c r="J4" s="123" t="s">
        <v>34</v>
      </c>
      <c r="K4" s="125" t="s">
        <v>35</v>
      </c>
      <c r="L4" s="126" t="s">
        <v>36</v>
      </c>
    </row>
    <row r="5" spans="1:13" ht="7.5" customHeight="1" x14ac:dyDescent="0.25">
      <c r="A5" s="5"/>
    </row>
    <row r="6" spans="1:13" s="7" customFormat="1" ht="13.4" customHeight="1" x14ac:dyDescent="0.25">
      <c r="A6" s="32" t="s">
        <v>94</v>
      </c>
      <c r="B6" s="31">
        <f>SUM(B8:B17)</f>
        <v>481068</v>
      </c>
      <c r="C6" s="33">
        <f t="shared" ref="C6:L6" si="0">SUM(C8,C9,C10,C11,C12,C13,C14,C15,C16,C17)</f>
        <v>123437</v>
      </c>
      <c r="D6" s="33">
        <f t="shared" si="0"/>
        <v>3690</v>
      </c>
      <c r="E6" s="33">
        <f t="shared" si="0"/>
        <v>7364</v>
      </c>
      <c r="F6" s="33">
        <f t="shared" si="0"/>
        <v>15007</v>
      </c>
      <c r="G6" s="33">
        <f t="shared" si="0"/>
        <v>239250</v>
      </c>
      <c r="H6" s="33">
        <f t="shared" si="0"/>
        <v>6041</v>
      </c>
      <c r="I6" s="33">
        <f t="shared" si="0"/>
        <v>4635</v>
      </c>
      <c r="J6" s="33">
        <f t="shared" si="0"/>
        <v>66606</v>
      </c>
      <c r="K6" s="33">
        <f t="shared" si="0"/>
        <v>4650</v>
      </c>
      <c r="L6" s="33">
        <f t="shared" si="0"/>
        <v>21442</v>
      </c>
    </row>
    <row r="7" spans="1:13" s="10" customFormat="1" ht="6.75" customHeight="1" x14ac:dyDescent="0.25">
      <c r="A7" s="8"/>
      <c r="B7" s="6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3" s="10" customFormat="1" ht="13.5" customHeight="1" x14ac:dyDescent="0.25">
      <c r="A8" s="15" t="s">
        <v>85</v>
      </c>
      <c r="B8" s="31">
        <f t="shared" ref="B8:B17" si="1">SUM(C8,F8:L8)</f>
        <v>32375</v>
      </c>
      <c r="C8" s="26">
        <v>7048</v>
      </c>
      <c r="D8" s="26">
        <v>194</v>
      </c>
      <c r="E8" s="26">
        <v>209</v>
      </c>
      <c r="F8" s="26">
        <v>1253</v>
      </c>
      <c r="G8" s="26">
        <v>17924</v>
      </c>
      <c r="H8" s="26">
        <v>756</v>
      </c>
      <c r="I8" s="26">
        <v>176</v>
      </c>
      <c r="J8" s="26">
        <v>3136</v>
      </c>
      <c r="K8" s="26">
        <v>143</v>
      </c>
      <c r="L8" s="26">
        <v>1939</v>
      </c>
    </row>
    <row r="9" spans="1:13" s="12" customFormat="1" ht="13.5" customHeight="1" x14ac:dyDescent="0.25">
      <c r="A9" s="30" t="s">
        <v>86</v>
      </c>
      <c r="B9" s="31">
        <f t="shared" si="1"/>
        <v>5858</v>
      </c>
      <c r="C9" s="26">
        <v>1210</v>
      </c>
      <c r="D9" s="26">
        <v>1</v>
      </c>
      <c r="E9" s="26">
        <v>43</v>
      </c>
      <c r="F9" s="26">
        <v>225</v>
      </c>
      <c r="G9" s="26">
        <v>3620</v>
      </c>
      <c r="H9" s="26">
        <v>113</v>
      </c>
      <c r="I9" s="26">
        <v>15</v>
      </c>
      <c r="J9" s="26">
        <v>387</v>
      </c>
      <c r="K9" s="26">
        <v>7</v>
      </c>
      <c r="L9" s="26">
        <v>281</v>
      </c>
    </row>
    <row r="10" spans="1:13" s="10" customFormat="1" ht="13.5" customHeight="1" x14ac:dyDescent="0.25">
      <c r="A10" s="15" t="s">
        <v>87</v>
      </c>
      <c r="B10" s="31">
        <f t="shared" si="1"/>
        <v>89850</v>
      </c>
      <c r="C10" s="26">
        <v>20395</v>
      </c>
      <c r="D10" s="26">
        <v>530</v>
      </c>
      <c r="E10" s="26">
        <v>607</v>
      </c>
      <c r="F10" s="26">
        <v>1733</v>
      </c>
      <c r="G10" s="26">
        <v>42192</v>
      </c>
      <c r="H10" s="26">
        <v>799</v>
      </c>
      <c r="I10" s="26">
        <v>911</v>
      </c>
      <c r="J10" s="26">
        <v>17834</v>
      </c>
      <c r="K10" s="26">
        <v>992</v>
      </c>
      <c r="L10" s="26">
        <v>4994</v>
      </c>
    </row>
    <row r="11" spans="1:13" s="10" customFormat="1" ht="14.25" customHeight="1" x14ac:dyDescent="0.25">
      <c r="A11" s="15" t="s">
        <v>88</v>
      </c>
      <c r="B11" s="31">
        <f t="shared" si="1"/>
        <v>70583</v>
      </c>
      <c r="C11" s="26">
        <v>13366</v>
      </c>
      <c r="D11" s="26">
        <v>231</v>
      </c>
      <c r="E11" s="26">
        <v>490</v>
      </c>
      <c r="F11" s="26">
        <v>2734</v>
      </c>
      <c r="G11" s="26">
        <v>31649</v>
      </c>
      <c r="H11" s="26">
        <v>898</v>
      </c>
      <c r="I11" s="26">
        <v>1681</v>
      </c>
      <c r="J11" s="26">
        <v>14533</v>
      </c>
      <c r="K11" s="26">
        <v>599</v>
      </c>
      <c r="L11" s="26">
        <v>5123</v>
      </c>
    </row>
    <row r="12" spans="1:13" ht="13.5" customHeight="1" x14ac:dyDescent="0.25">
      <c r="A12" s="15" t="s">
        <v>89</v>
      </c>
      <c r="B12" s="31">
        <f t="shared" si="1"/>
        <v>6172</v>
      </c>
      <c r="C12" s="26">
        <v>1307</v>
      </c>
      <c r="D12" s="26">
        <v>47</v>
      </c>
      <c r="E12" s="26">
        <v>86</v>
      </c>
      <c r="F12" s="26">
        <v>112</v>
      </c>
      <c r="G12" s="26">
        <v>2814</v>
      </c>
      <c r="H12" s="26">
        <v>93</v>
      </c>
      <c r="I12" s="26">
        <v>65</v>
      </c>
      <c r="J12" s="26">
        <v>1488</v>
      </c>
      <c r="K12" s="26">
        <v>23</v>
      </c>
      <c r="L12" s="26">
        <v>270</v>
      </c>
    </row>
    <row r="13" spans="1:13" s="10" customFormat="1" ht="13.4" customHeight="1" x14ac:dyDescent="0.25">
      <c r="A13" s="15" t="s">
        <v>90</v>
      </c>
      <c r="B13" s="31">
        <f t="shared" si="1"/>
        <v>42091</v>
      </c>
      <c r="C13" s="26">
        <v>7487</v>
      </c>
      <c r="D13" s="26">
        <v>120</v>
      </c>
      <c r="E13" s="26">
        <v>552</v>
      </c>
      <c r="F13" s="26">
        <v>1799</v>
      </c>
      <c r="G13" s="26">
        <v>20036</v>
      </c>
      <c r="H13" s="26">
        <v>700</v>
      </c>
      <c r="I13" s="26">
        <v>228</v>
      </c>
      <c r="J13" s="26">
        <v>8275</v>
      </c>
      <c r="K13" s="26">
        <v>876</v>
      </c>
      <c r="L13" s="26">
        <v>2690</v>
      </c>
    </row>
    <row r="14" spans="1:13" s="10" customFormat="1" ht="12.75" customHeight="1" x14ac:dyDescent="0.25">
      <c r="A14" s="15" t="s">
        <v>91</v>
      </c>
      <c r="B14" s="31">
        <f t="shared" si="1"/>
        <v>50711</v>
      </c>
      <c r="C14" s="26">
        <v>13862</v>
      </c>
      <c r="D14" s="26">
        <v>504</v>
      </c>
      <c r="E14" s="26">
        <v>637</v>
      </c>
      <c r="F14" s="26">
        <v>2641</v>
      </c>
      <c r="G14" s="26">
        <v>24287</v>
      </c>
      <c r="H14" s="26">
        <v>404</v>
      </c>
      <c r="I14" s="26">
        <v>405</v>
      </c>
      <c r="J14" s="26">
        <v>5642</v>
      </c>
      <c r="K14" s="26">
        <v>1288</v>
      </c>
      <c r="L14" s="26">
        <v>2182</v>
      </c>
    </row>
    <row r="15" spans="1:13" s="10" customFormat="1" ht="13.4" customHeight="1" x14ac:dyDescent="0.25">
      <c r="A15" s="15" t="s">
        <v>92</v>
      </c>
      <c r="B15" s="31">
        <f t="shared" si="1"/>
        <v>19952</v>
      </c>
      <c r="C15" s="26">
        <v>4803</v>
      </c>
      <c r="D15" s="26">
        <v>9</v>
      </c>
      <c r="E15" s="26">
        <v>263</v>
      </c>
      <c r="F15" s="26">
        <v>1048</v>
      </c>
      <c r="G15" s="26">
        <v>12463</v>
      </c>
      <c r="H15" s="26">
        <v>133</v>
      </c>
      <c r="I15" s="26">
        <v>86</v>
      </c>
      <c r="J15" s="26">
        <v>1241</v>
      </c>
      <c r="K15" s="26">
        <v>4</v>
      </c>
      <c r="L15" s="26">
        <v>174</v>
      </c>
    </row>
    <row r="16" spans="1:13" s="10" customFormat="1" ht="13.4" customHeight="1" x14ac:dyDescent="0.25">
      <c r="A16" s="15" t="s">
        <v>93</v>
      </c>
      <c r="B16" s="31">
        <f t="shared" si="1"/>
        <v>153316</v>
      </c>
      <c r="C16" s="26">
        <v>51467</v>
      </c>
      <c r="D16" s="26">
        <v>2053</v>
      </c>
      <c r="E16" s="26">
        <v>4367</v>
      </c>
      <c r="F16" s="26">
        <v>2964</v>
      </c>
      <c r="G16" s="26">
        <v>78372</v>
      </c>
      <c r="H16" s="26">
        <v>1824</v>
      </c>
      <c r="I16" s="26">
        <v>1035</v>
      </c>
      <c r="J16" s="26">
        <v>13461</v>
      </c>
      <c r="K16" s="26">
        <v>709</v>
      </c>
      <c r="L16" s="26">
        <v>3484</v>
      </c>
    </row>
    <row r="17" spans="1:12" s="10" customFormat="1" ht="13.4" customHeight="1" x14ac:dyDescent="0.25">
      <c r="A17" s="15" t="s">
        <v>248</v>
      </c>
      <c r="B17" s="31">
        <f t="shared" si="1"/>
        <v>10160</v>
      </c>
      <c r="C17" s="26">
        <v>2492</v>
      </c>
      <c r="D17" s="26">
        <v>1</v>
      </c>
      <c r="E17" s="26">
        <v>110</v>
      </c>
      <c r="F17" s="26">
        <v>498</v>
      </c>
      <c r="G17" s="26">
        <v>5893</v>
      </c>
      <c r="H17" s="26">
        <v>321</v>
      </c>
      <c r="I17" s="26">
        <v>33</v>
      </c>
      <c r="J17" s="26">
        <v>609</v>
      </c>
      <c r="K17" s="26">
        <v>9</v>
      </c>
      <c r="L17" s="26">
        <v>305</v>
      </c>
    </row>
    <row r="18" spans="1:12" s="10" customFormat="1" ht="13.4" customHeight="1" x14ac:dyDescent="0.25">
      <c r="A18" s="15"/>
      <c r="B18" s="34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s="93" customFormat="1" ht="13.4" customHeight="1" x14ac:dyDescent="0.25">
      <c r="A19" s="182" t="s">
        <v>135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</row>
    <row r="20" spans="1:12" s="93" customFormat="1" ht="13.4" customHeight="1" x14ac:dyDescent="0.25">
      <c r="A20" s="183" t="s">
        <v>136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</row>
    <row r="21" spans="1:12" s="117" customFormat="1" ht="27" customHeight="1" x14ac:dyDescent="0.25">
      <c r="A21" s="118"/>
      <c r="B21" s="119" t="s">
        <v>0</v>
      </c>
      <c r="C21" s="180" t="s">
        <v>106</v>
      </c>
      <c r="D21" s="181"/>
      <c r="E21" s="181"/>
      <c r="F21" s="119" t="s">
        <v>1</v>
      </c>
      <c r="G21" s="119" t="s">
        <v>2</v>
      </c>
      <c r="H21" s="119" t="s">
        <v>3</v>
      </c>
      <c r="I21" s="119" t="s">
        <v>4</v>
      </c>
      <c r="J21" s="119" t="s">
        <v>5</v>
      </c>
      <c r="K21" s="119" t="s">
        <v>6</v>
      </c>
      <c r="L21" s="120" t="s">
        <v>7</v>
      </c>
    </row>
    <row r="22" spans="1:12" s="117" customFormat="1" ht="41.25" customHeight="1" x14ac:dyDescent="0.25">
      <c r="A22" s="122"/>
      <c r="B22" s="123" t="s">
        <v>29</v>
      </c>
      <c r="C22" s="124" t="s">
        <v>107</v>
      </c>
      <c r="D22" s="121" t="s">
        <v>108</v>
      </c>
      <c r="E22" s="121" t="s">
        <v>109</v>
      </c>
      <c r="F22" s="123" t="s">
        <v>30</v>
      </c>
      <c r="G22" s="125" t="s">
        <v>31</v>
      </c>
      <c r="H22" s="125" t="s">
        <v>32</v>
      </c>
      <c r="I22" s="125" t="s">
        <v>33</v>
      </c>
      <c r="J22" s="123" t="s">
        <v>34</v>
      </c>
      <c r="K22" s="125" t="s">
        <v>35</v>
      </c>
      <c r="L22" s="126" t="s">
        <v>36</v>
      </c>
    </row>
    <row r="23" spans="1:12" x14ac:dyDescent="0.25">
      <c r="A23" s="5"/>
      <c r="B23" s="80"/>
      <c r="C23" s="81"/>
      <c r="D23" s="82"/>
      <c r="E23" s="82"/>
      <c r="F23" s="80"/>
      <c r="G23" s="81"/>
      <c r="H23" s="81"/>
      <c r="I23" s="81"/>
      <c r="J23" s="80"/>
      <c r="K23" s="81"/>
      <c r="L23" s="81"/>
    </row>
    <row r="24" spans="1:12" s="7" customFormat="1" ht="13.4" customHeight="1" x14ac:dyDescent="0.25">
      <c r="A24" s="32" t="s">
        <v>94</v>
      </c>
      <c r="B24" s="31">
        <f>SUM(C24,F24:L24)</f>
        <v>216709</v>
      </c>
      <c r="C24" s="33">
        <f t="shared" ref="C24:L24" si="2">SUM(C26,C27,C28,C29,C30,C31,C32,C33,C34,C35)</f>
        <v>72119</v>
      </c>
      <c r="D24" s="33">
        <f t="shared" si="2"/>
        <v>1749</v>
      </c>
      <c r="E24" s="33">
        <f t="shared" si="2"/>
        <v>4675</v>
      </c>
      <c r="F24" s="33">
        <f t="shared" si="2"/>
        <v>9056</v>
      </c>
      <c r="G24" s="33">
        <f t="shared" si="2"/>
        <v>99505</v>
      </c>
      <c r="H24" s="33">
        <f t="shared" si="2"/>
        <v>3495</v>
      </c>
      <c r="I24" s="33">
        <f t="shared" si="2"/>
        <v>322</v>
      </c>
      <c r="J24" s="33">
        <f t="shared" si="2"/>
        <v>20061</v>
      </c>
      <c r="K24" s="33">
        <f t="shared" si="2"/>
        <v>1605</v>
      </c>
      <c r="L24" s="33">
        <f t="shared" si="2"/>
        <v>10546</v>
      </c>
    </row>
    <row r="25" spans="1:12" s="10" customFormat="1" ht="6.75" customHeight="1" x14ac:dyDescent="0.25">
      <c r="A25" s="8"/>
      <c r="B25" s="6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s="10" customFormat="1" ht="13.5" customHeight="1" x14ac:dyDescent="0.25">
      <c r="A26" s="15" t="s">
        <v>85</v>
      </c>
      <c r="B26" s="31">
        <f t="shared" ref="B26:B35" si="3">SUM(C26,F26:L26)</f>
        <v>14763</v>
      </c>
      <c r="C26" s="26">
        <v>4087</v>
      </c>
      <c r="D26" s="26">
        <v>89</v>
      </c>
      <c r="E26" s="26">
        <v>117</v>
      </c>
      <c r="F26" s="26">
        <v>797</v>
      </c>
      <c r="G26" s="26">
        <v>7338</v>
      </c>
      <c r="H26" s="26">
        <v>355</v>
      </c>
      <c r="I26" s="26">
        <v>23</v>
      </c>
      <c r="J26" s="26">
        <v>1282</v>
      </c>
      <c r="K26" s="26">
        <v>26</v>
      </c>
      <c r="L26" s="26">
        <v>855</v>
      </c>
    </row>
    <row r="27" spans="1:12" s="12" customFormat="1" ht="13.5" customHeight="1" x14ac:dyDescent="0.25">
      <c r="A27" s="30" t="s">
        <v>86</v>
      </c>
      <c r="B27" s="31">
        <f t="shared" si="3"/>
        <v>2620</v>
      </c>
      <c r="C27" s="26">
        <v>676</v>
      </c>
      <c r="D27" s="26" t="s">
        <v>124</v>
      </c>
      <c r="E27" s="26">
        <v>24</v>
      </c>
      <c r="F27" s="26">
        <v>114</v>
      </c>
      <c r="G27" s="26">
        <v>1494</v>
      </c>
      <c r="H27" s="26">
        <v>60</v>
      </c>
      <c r="I27" s="26">
        <v>1</v>
      </c>
      <c r="J27" s="26">
        <v>110</v>
      </c>
      <c r="K27" s="26">
        <v>2</v>
      </c>
      <c r="L27" s="26">
        <v>163</v>
      </c>
    </row>
    <row r="28" spans="1:12" s="10" customFormat="1" ht="13.5" customHeight="1" x14ac:dyDescent="0.25">
      <c r="A28" s="15" t="s">
        <v>87</v>
      </c>
      <c r="B28" s="31">
        <f t="shared" si="3"/>
        <v>36922</v>
      </c>
      <c r="C28" s="26">
        <v>11439</v>
      </c>
      <c r="D28" s="26">
        <v>247</v>
      </c>
      <c r="E28" s="26">
        <v>384</v>
      </c>
      <c r="F28" s="26">
        <v>1085</v>
      </c>
      <c r="G28" s="26">
        <v>16410</v>
      </c>
      <c r="H28" s="26">
        <v>305</v>
      </c>
      <c r="I28" s="26">
        <v>74</v>
      </c>
      <c r="J28" s="26">
        <v>4991</v>
      </c>
      <c r="K28" s="26">
        <v>288</v>
      </c>
      <c r="L28" s="26">
        <v>2330</v>
      </c>
    </row>
    <row r="29" spans="1:12" s="10" customFormat="1" ht="14.25" customHeight="1" x14ac:dyDescent="0.25">
      <c r="A29" s="15" t="s">
        <v>88</v>
      </c>
      <c r="B29" s="31">
        <f t="shared" si="3"/>
        <v>30656</v>
      </c>
      <c r="C29" s="26">
        <v>7708</v>
      </c>
      <c r="D29" s="26">
        <v>81</v>
      </c>
      <c r="E29" s="26">
        <v>320</v>
      </c>
      <c r="F29" s="26">
        <v>1880</v>
      </c>
      <c r="G29" s="26">
        <v>13000</v>
      </c>
      <c r="H29" s="26">
        <v>529</v>
      </c>
      <c r="I29" s="26">
        <v>76</v>
      </c>
      <c r="J29" s="26">
        <v>5037</v>
      </c>
      <c r="K29" s="26">
        <v>92</v>
      </c>
      <c r="L29" s="26">
        <v>2334</v>
      </c>
    </row>
    <row r="30" spans="1:12" ht="13.5" customHeight="1" x14ac:dyDescent="0.25">
      <c r="A30" s="15" t="s">
        <v>89</v>
      </c>
      <c r="B30" s="31">
        <f t="shared" si="3"/>
        <v>2944</v>
      </c>
      <c r="C30" s="26">
        <v>760</v>
      </c>
      <c r="D30" s="26">
        <v>12</v>
      </c>
      <c r="E30" s="26">
        <v>58</v>
      </c>
      <c r="F30" s="26">
        <v>47</v>
      </c>
      <c r="G30" s="26">
        <v>1262</v>
      </c>
      <c r="H30" s="26">
        <v>62</v>
      </c>
      <c r="I30" s="26">
        <v>6</v>
      </c>
      <c r="J30" s="26">
        <v>619</v>
      </c>
      <c r="K30" s="26">
        <v>11</v>
      </c>
      <c r="L30" s="26">
        <v>177</v>
      </c>
    </row>
    <row r="31" spans="1:12" s="10" customFormat="1" ht="13.4" customHeight="1" x14ac:dyDescent="0.25">
      <c r="A31" s="15" t="s">
        <v>90</v>
      </c>
      <c r="B31" s="31">
        <f t="shared" si="3"/>
        <v>18391</v>
      </c>
      <c r="C31" s="26">
        <v>4321</v>
      </c>
      <c r="D31" s="26">
        <v>22</v>
      </c>
      <c r="E31" s="26">
        <v>355</v>
      </c>
      <c r="F31" s="26">
        <v>1120</v>
      </c>
      <c r="G31" s="26">
        <v>8357</v>
      </c>
      <c r="H31" s="26">
        <v>403</v>
      </c>
      <c r="I31" s="26">
        <v>16</v>
      </c>
      <c r="J31" s="26">
        <v>2465</v>
      </c>
      <c r="K31" s="26">
        <v>448</v>
      </c>
      <c r="L31" s="26">
        <v>1261</v>
      </c>
    </row>
    <row r="32" spans="1:12" s="10" customFormat="1" ht="12.75" customHeight="1" x14ac:dyDescent="0.25">
      <c r="A32" s="15" t="s">
        <v>91</v>
      </c>
      <c r="B32" s="31">
        <f t="shared" si="3"/>
        <v>24619</v>
      </c>
      <c r="C32" s="26">
        <v>8420</v>
      </c>
      <c r="D32" s="26">
        <v>302</v>
      </c>
      <c r="E32" s="26">
        <v>411</v>
      </c>
      <c r="F32" s="26">
        <v>1635</v>
      </c>
      <c r="G32" s="26">
        <v>10673</v>
      </c>
      <c r="H32" s="26">
        <v>242</v>
      </c>
      <c r="I32" s="26">
        <v>50</v>
      </c>
      <c r="J32" s="26">
        <v>1696</v>
      </c>
      <c r="K32" s="26">
        <v>655</v>
      </c>
      <c r="L32" s="26">
        <v>1248</v>
      </c>
    </row>
    <row r="33" spans="1:13" s="10" customFormat="1" ht="13.4" customHeight="1" x14ac:dyDescent="0.25">
      <c r="A33" s="15" t="s">
        <v>92</v>
      </c>
      <c r="B33" s="31">
        <f t="shared" si="3"/>
        <v>8555</v>
      </c>
      <c r="C33" s="26">
        <v>3067</v>
      </c>
      <c r="D33" s="26">
        <v>3</v>
      </c>
      <c r="E33" s="26">
        <v>160</v>
      </c>
      <c r="F33" s="26">
        <v>581</v>
      </c>
      <c r="G33" s="26">
        <v>4371</v>
      </c>
      <c r="H33" s="26">
        <v>82</v>
      </c>
      <c r="I33" s="26">
        <v>8</v>
      </c>
      <c r="J33" s="26">
        <v>372</v>
      </c>
      <c r="K33" s="26" t="s">
        <v>124</v>
      </c>
      <c r="L33" s="26">
        <v>74</v>
      </c>
    </row>
    <row r="34" spans="1:13" s="10" customFormat="1" ht="13.4" customHeight="1" x14ac:dyDescent="0.25">
      <c r="A34" s="15" t="s">
        <v>93</v>
      </c>
      <c r="B34" s="31">
        <f t="shared" si="3"/>
        <v>72538</v>
      </c>
      <c r="C34" s="26">
        <v>30141</v>
      </c>
      <c r="D34" s="26">
        <v>993</v>
      </c>
      <c r="E34" s="26">
        <v>2771</v>
      </c>
      <c r="F34" s="26">
        <v>1532</v>
      </c>
      <c r="G34" s="26">
        <v>34106</v>
      </c>
      <c r="H34" s="26">
        <v>1302</v>
      </c>
      <c r="I34" s="26">
        <v>66</v>
      </c>
      <c r="J34" s="26">
        <v>3328</v>
      </c>
      <c r="K34" s="26">
        <v>83</v>
      </c>
      <c r="L34" s="26">
        <v>1980</v>
      </c>
    </row>
    <row r="35" spans="1:13" s="10" customFormat="1" ht="13.4" customHeight="1" x14ac:dyDescent="0.25">
      <c r="A35" s="15" t="s">
        <v>248</v>
      </c>
      <c r="B35" s="31">
        <f t="shared" si="3"/>
        <v>4701</v>
      </c>
      <c r="C35" s="26">
        <v>1500</v>
      </c>
      <c r="D35" s="26" t="s">
        <v>124</v>
      </c>
      <c r="E35" s="26">
        <v>75</v>
      </c>
      <c r="F35" s="26">
        <v>265</v>
      </c>
      <c r="G35" s="26">
        <v>2494</v>
      </c>
      <c r="H35" s="26">
        <v>155</v>
      </c>
      <c r="I35" s="26">
        <v>2</v>
      </c>
      <c r="J35" s="26">
        <v>161</v>
      </c>
      <c r="K35" s="26" t="s">
        <v>124</v>
      </c>
      <c r="L35" s="26">
        <v>124</v>
      </c>
    </row>
    <row r="36" spans="1:13" s="10" customFormat="1" ht="13.4" customHeight="1" x14ac:dyDescent="0.25">
      <c r="A36" s="15"/>
      <c r="B36" s="34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3" s="10" customFormat="1" ht="13.4" customHeight="1" x14ac:dyDescent="0.25">
      <c r="A37" s="15"/>
      <c r="B37" s="34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3" s="83" customFormat="1" ht="12.75" customHeight="1" x14ac:dyDescent="0.25">
      <c r="A38" s="164" t="s">
        <v>137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</row>
    <row r="39" spans="1:13" s="83" customFormat="1" ht="11.5" x14ac:dyDescent="0.25">
      <c r="A39" s="166" t="s">
        <v>138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1:13" ht="21" x14ac:dyDescent="0.25">
      <c r="A40" s="97"/>
      <c r="B40" s="96" t="s">
        <v>103</v>
      </c>
      <c r="C40" s="98" t="s">
        <v>110</v>
      </c>
      <c r="D40" s="114" t="s">
        <v>48</v>
      </c>
      <c r="E40" s="115" t="s">
        <v>38</v>
      </c>
      <c r="F40" s="115" t="s">
        <v>39</v>
      </c>
      <c r="G40" s="115" t="s">
        <v>40</v>
      </c>
      <c r="H40" s="115" t="s">
        <v>41</v>
      </c>
      <c r="I40" s="115" t="s">
        <v>42</v>
      </c>
      <c r="J40" s="115" t="s">
        <v>43</v>
      </c>
      <c r="K40" s="115" t="s">
        <v>44</v>
      </c>
      <c r="L40" s="115" t="s">
        <v>45</v>
      </c>
      <c r="M40" s="116" t="s">
        <v>46</v>
      </c>
    </row>
    <row r="41" spans="1:13" x14ac:dyDescent="0.25">
      <c r="A41" s="5"/>
    </row>
    <row r="42" spans="1:13" ht="13.4" customHeight="1" x14ac:dyDescent="0.25">
      <c r="A42" s="32" t="s">
        <v>94</v>
      </c>
      <c r="B42" s="29">
        <f>SUM(B44:B53)</f>
        <v>481068</v>
      </c>
      <c r="C42" s="29">
        <f t="shared" ref="C42:M42" si="4">SUM(C44:C53)</f>
        <v>60</v>
      </c>
      <c r="D42" s="29">
        <f t="shared" si="4"/>
        <v>26605</v>
      </c>
      <c r="E42" s="29">
        <f t="shared" si="4"/>
        <v>52558</v>
      </c>
      <c r="F42" s="29">
        <f t="shared" si="4"/>
        <v>54577</v>
      </c>
      <c r="G42" s="29">
        <f t="shared" si="4"/>
        <v>64842</v>
      </c>
      <c r="H42" s="29">
        <f t="shared" si="4"/>
        <v>71350</v>
      </c>
      <c r="I42" s="29">
        <f t="shared" si="4"/>
        <v>67042</v>
      </c>
      <c r="J42" s="29">
        <f t="shared" si="4"/>
        <v>55748</v>
      </c>
      <c r="K42" s="29">
        <f t="shared" si="4"/>
        <v>45783</v>
      </c>
      <c r="L42" s="29">
        <f t="shared" si="4"/>
        <v>35018</v>
      </c>
      <c r="M42" s="29">
        <f t="shared" si="4"/>
        <v>7485</v>
      </c>
    </row>
    <row r="43" spans="1:13" ht="8.25" customHeight="1" x14ac:dyDescent="0.25">
      <c r="A43" s="8"/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3.4" customHeight="1" x14ac:dyDescent="0.25">
      <c r="A44" s="15" t="s">
        <v>85</v>
      </c>
      <c r="B44" s="34">
        <f t="shared" ref="B44:B53" si="5">SUM(C44:M44)</f>
        <v>32375</v>
      </c>
      <c r="C44" s="26">
        <v>4</v>
      </c>
      <c r="D44" s="26">
        <v>2459</v>
      </c>
      <c r="E44" s="26">
        <v>3558</v>
      </c>
      <c r="F44" s="26">
        <v>2826</v>
      </c>
      <c r="G44" s="26">
        <v>3636</v>
      </c>
      <c r="H44" s="26">
        <v>4288</v>
      </c>
      <c r="I44" s="26">
        <v>4619</v>
      </c>
      <c r="J44" s="26">
        <v>4307</v>
      </c>
      <c r="K44" s="26">
        <v>3597</v>
      </c>
      <c r="L44" s="26">
        <v>2563</v>
      </c>
      <c r="M44" s="26">
        <v>518</v>
      </c>
    </row>
    <row r="45" spans="1:13" ht="13.4" customHeight="1" x14ac:dyDescent="0.25">
      <c r="A45" s="30" t="s">
        <v>86</v>
      </c>
      <c r="B45" s="34">
        <f t="shared" si="5"/>
        <v>5858</v>
      </c>
      <c r="C45" s="35">
        <v>2</v>
      </c>
      <c r="D45" s="26">
        <v>444</v>
      </c>
      <c r="E45" s="26">
        <v>672</v>
      </c>
      <c r="F45" s="26">
        <v>608</v>
      </c>
      <c r="G45" s="26">
        <v>693</v>
      </c>
      <c r="H45" s="26">
        <v>739</v>
      </c>
      <c r="I45" s="26">
        <v>774</v>
      </c>
      <c r="J45" s="26">
        <v>665</v>
      </c>
      <c r="K45" s="26">
        <v>597</v>
      </c>
      <c r="L45" s="26">
        <v>534</v>
      </c>
      <c r="M45" s="26">
        <v>130</v>
      </c>
    </row>
    <row r="46" spans="1:13" ht="13.4" customHeight="1" x14ac:dyDescent="0.25">
      <c r="A46" s="15" t="s">
        <v>87</v>
      </c>
      <c r="B46" s="34">
        <f t="shared" si="5"/>
        <v>89850</v>
      </c>
      <c r="C46" s="35">
        <v>7</v>
      </c>
      <c r="D46" s="26">
        <v>5301</v>
      </c>
      <c r="E46" s="26">
        <v>9139</v>
      </c>
      <c r="F46" s="26">
        <v>10070</v>
      </c>
      <c r="G46" s="26">
        <v>12146</v>
      </c>
      <c r="H46" s="26">
        <v>13175</v>
      </c>
      <c r="I46" s="26">
        <v>12190</v>
      </c>
      <c r="J46" s="26">
        <v>10598</v>
      </c>
      <c r="K46" s="26">
        <v>9132</v>
      </c>
      <c r="L46" s="26">
        <v>6882</v>
      </c>
      <c r="M46" s="26">
        <v>1210</v>
      </c>
    </row>
    <row r="47" spans="1:13" ht="13.4" customHeight="1" x14ac:dyDescent="0.25">
      <c r="A47" s="15" t="s">
        <v>88</v>
      </c>
      <c r="B47" s="34">
        <f t="shared" si="5"/>
        <v>70583</v>
      </c>
      <c r="C47" s="35">
        <v>10</v>
      </c>
      <c r="D47" s="26">
        <v>4476</v>
      </c>
      <c r="E47" s="26">
        <v>7255</v>
      </c>
      <c r="F47" s="26">
        <v>7915</v>
      </c>
      <c r="G47" s="26">
        <v>9794</v>
      </c>
      <c r="H47" s="26">
        <v>10416</v>
      </c>
      <c r="I47" s="26">
        <v>9982</v>
      </c>
      <c r="J47" s="26">
        <v>8146</v>
      </c>
      <c r="K47" s="26">
        <v>6945</v>
      </c>
      <c r="L47" s="26">
        <v>4797</v>
      </c>
      <c r="M47" s="26">
        <v>847</v>
      </c>
    </row>
    <row r="48" spans="1:13" ht="13.4" customHeight="1" x14ac:dyDescent="0.25">
      <c r="A48" s="15" t="s">
        <v>89</v>
      </c>
      <c r="B48" s="34">
        <f t="shared" si="5"/>
        <v>6172</v>
      </c>
      <c r="C48" s="26" t="s">
        <v>124</v>
      </c>
      <c r="D48" s="26">
        <v>322</v>
      </c>
      <c r="E48" s="26">
        <v>671</v>
      </c>
      <c r="F48" s="26">
        <v>767</v>
      </c>
      <c r="G48" s="26">
        <v>939</v>
      </c>
      <c r="H48" s="26">
        <v>1002</v>
      </c>
      <c r="I48" s="26">
        <v>867</v>
      </c>
      <c r="J48" s="26">
        <v>592</v>
      </c>
      <c r="K48" s="26">
        <v>529</v>
      </c>
      <c r="L48" s="26">
        <v>386</v>
      </c>
      <c r="M48" s="26">
        <v>97</v>
      </c>
    </row>
    <row r="49" spans="1:13" ht="13.4" customHeight="1" x14ac:dyDescent="0.25">
      <c r="A49" s="15" t="s">
        <v>90</v>
      </c>
      <c r="B49" s="34">
        <f t="shared" si="5"/>
        <v>42091</v>
      </c>
      <c r="C49" s="35">
        <v>8</v>
      </c>
      <c r="D49" s="26">
        <v>2647</v>
      </c>
      <c r="E49" s="26">
        <v>4414</v>
      </c>
      <c r="F49" s="26">
        <v>4720</v>
      </c>
      <c r="G49" s="26">
        <v>5779</v>
      </c>
      <c r="H49" s="26">
        <v>6501</v>
      </c>
      <c r="I49" s="26">
        <v>6110</v>
      </c>
      <c r="J49" s="26">
        <v>4965</v>
      </c>
      <c r="K49" s="26">
        <v>3752</v>
      </c>
      <c r="L49" s="26">
        <v>2662</v>
      </c>
      <c r="M49" s="26">
        <v>533</v>
      </c>
    </row>
    <row r="50" spans="1:13" ht="13.4" customHeight="1" x14ac:dyDescent="0.25">
      <c r="A50" s="15" t="s">
        <v>91</v>
      </c>
      <c r="B50" s="34">
        <f t="shared" si="5"/>
        <v>50711</v>
      </c>
      <c r="C50" s="35">
        <v>9</v>
      </c>
      <c r="D50" s="26">
        <v>2013</v>
      </c>
      <c r="E50" s="26">
        <v>5371</v>
      </c>
      <c r="F50" s="26">
        <v>5912</v>
      </c>
      <c r="G50" s="26">
        <v>6698</v>
      </c>
      <c r="H50" s="26">
        <v>7471</v>
      </c>
      <c r="I50" s="26">
        <v>7095</v>
      </c>
      <c r="J50" s="26">
        <v>5823</v>
      </c>
      <c r="K50" s="26">
        <v>4933</v>
      </c>
      <c r="L50" s="26">
        <v>4367</v>
      </c>
      <c r="M50" s="26">
        <v>1019</v>
      </c>
    </row>
    <row r="51" spans="1:13" ht="13.4" customHeight="1" x14ac:dyDescent="0.25">
      <c r="A51" s="15" t="s">
        <v>92</v>
      </c>
      <c r="B51" s="34">
        <f t="shared" si="5"/>
        <v>19952</v>
      </c>
      <c r="C51" s="35">
        <v>4</v>
      </c>
      <c r="D51" s="26">
        <v>1206</v>
      </c>
      <c r="E51" s="26">
        <v>2572</v>
      </c>
      <c r="F51" s="26">
        <v>2779</v>
      </c>
      <c r="G51" s="26">
        <v>2785</v>
      </c>
      <c r="H51" s="26">
        <v>2736</v>
      </c>
      <c r="I51" s="26">
        <v>2462</v>
      </c>
      <c r="J51" s="26">
        <v>2114</v>
      </c>
      <c r="K51" s="26">
        <v>1673</v>
      </c>
      <c r="L51" s="26">
        <v>1352</v>
      </c>
      <c r="M51" s="26">
        <v>269</v>
      </c>
    </row>
    <row r="52" spans="1:13" ht="13.4" customHeight="1" x14ac:dyDescent="0.25">
      <c r="A52" s="15" t="s">
        <v>93</v>
      </c>
      <c r="B52" s="34">
        <f t="shared" si="5"/>
        <v>153316</v>
      </c>
      <c r="C52" s="35">
        <v>16</v>
      </c>
      <c r="D52" s="26">
        <v>7192</v>
      </c>
      <c r="E52" s="26">
        <v>17878</v>
      </c>
      <c r="F52" s="26">
        <v>17965</v>
      </c>
      <c r="G52" s="26">
        <v>21232</v>
      </c>
      <c r="H52" s="26">
        <v>23693</v>
      </c>
      <c r="I52" s="26">
        <v>21541</v>
      </c>
      <c r="J52" s="26">
        <v>17248</v>
      </c>
      <c r="K52" s="26">
        <v>13470</v>
      </c>
      <c r="L52" s="26">
        <v>10450</v>
      </c>
      <c r="M52" s="26">
        <v>2631</v>
      </c>
    </row>
    <row r="53" spans="1:13" ht="13.4" customHeight="1" x14ac:dyDescent="0.25">
      <c r="A53" s="15" t="s">
        <v>248</v>
      </c>
      <c r="B53" s="34">
        <f t="shared" si="5"/>
        <v>10160</v>
      </c>
      <c r="C53" s="26" t="s">
        <v>124</v>
      </c>
      <c r="D53" s="26">
        <v>545</v>
      </c>
      <c r="E53" s="26">
        <v>1028</v>
      </c>
      <c r="F53" s="26">
        <v>1015</v>
      </c>
      <c r="G53" s="26">
        <v>1140</v>
      </c>
      <c r="H53" s="26">
        <v>1329</v>
      </c>
      <c r="I53" s="26">
        <v>1402</v>
      </c>
      <c r="J53" s="26">
        <v>1290</v>
      </c>
      <c r="K53" s="26">
        <v>1155</v>
      </c>
      <c r="L53" s="26">
        <v>1025</v>
      </c>
      <c r="M53" s="26">
        <v>231</v>
      </c>
    </row>
    <row r="54" spans="1:13" ht="10.75" customHeight="1" x14ac:dyDescent="0.25">
      <c r="A54" s="15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s="83" customFormat="1" ht="11.5" x14ac:dyDescent="0.25">
      <c r="A55" s="95" t="s">
        <v>139</v>
      </c>
      <c r="B55" s="95"/>
    </row>
    <row r="56" spans="1:13" s="83" customFormat="1" ht="11.25" customHeight="1" x14ac:dyDescent="0.25">
      <c r="A56" s="84" t="s">
        <v>140</v>
      </c>
      <c r="B56" s="95"/>
    </row>
    <row r="57" spans="1:13" ht="21" x14ac:dyDescent="0.25">
      <c r="A57" s="97"/>
      <c r="B57" s="96" t="s">
        <v>103</v>
      </c>
      <c r="C57" s="98" t="s">
        <v>110</v>
      </c>
      <c r="D57" s="114" t="s">
        <v>48</v>
      </c>
      <c r="E57" s="115" t="s">
        <v>38</v>
      </c>
      <c r="F57" s="115" t="s">
        <v>39</v>
      </c>
      <c r="G57" s="115" t="s">
        <v>40</v>
      </c>
      <c r="H57" s="115" t="s">
        <v>41</v>
      </c>
      <c r="I57" s="115" t="s">
        <v>42</v>
      </c>
      <c r="J57" s="115" t="s">
        <v>43</v>
      </c>
      <c r="K57" s="115" t="s">
        <v>44</v>
      </c>
      <c r="L57" s="115" t="s">
        <v>45</v>
      </c>
      <c r="M57" s="116" t="s">
        <v>46</v>
      </c>
    </row>
    <row r="58" spans="1:13" x14ac:dyDescent="0.25">
      <c r="A58" s="5"/>
    </row>
    <row r="59" spans="1:13" ht="13.4" customHeight="1" x14ac:dyDescent="0.25">
      <c r="A59" s="32" t="s">
        <v>94</v>
      </c>
      <c r="B59" s="29">
        <f>SUM(B61:B70)</f>
        <v>216709</v>
      </c>
      <c r="C59" s="29">
        <f t="shared" ref="C59:M59" si="6">SUM(C61:C70)</f>
        <v>13</v>
      </c>
      <c r="D59" s="29">
        <f t="shared" si="6"/>
        <v>9386</v>
      </c>
      <c r="E59" s="29">
        <f t="shared" si="6"/>
        <v>23750</v>
      </c>
      <c r="F59" s="29">
        <f t="shared" si="6"/>
        <v>25074</v>
      </c>
      <c r="G59" s="29">
        <f t="shared" si="6"/>
        <v>30428</v>
      </c>
      <c r="H59" s="29">
        <f t="shared" si="6"/>
        <v>34001</v>
      </c>
      <c r="I59" s="29">
        <f t="shared" si="6"/>
        <v>31149</v>
      </c>
      <c r="J59" s="29">
        <f t="shared" si="6"/>
        <v>24703</v>
      </c>
      <c r="K59" s="29">
        <f t="shared" si="6"/>
        <v>19665</v>
      </c>
      <c r="L59" s="29">
        <f t="shared" si="6"/>
        <v>15887</v>
      </c>
      <c r="M59" s="29">
        <f t="shared" si="6"/>
        <v>2653</v>
      </c>
    </row>
    <row r="60" spans="1:13" ht="8.25" customHeight="1" x14ac:dyDescent="0.25">
      <c r="A60" s="8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3.4" customHeight="1" x14ac:dyDescent="0.25">
      <c r="A61" s="15" t="s">
        <v>85</v>
      </c>
      <c r="B61" s="34">
        <f t="shared" ref="B61:B70" si="7">SUM(C61:M61)</f>
        <v>14763</v>
      </c>
      <c r="C61" s="26">
        <v>1</v>
      </c>
      <c r="D61" s="26">
        <v>960</v>
      </c>
      <c r="E61" s="26">
        <v>1592</v>
      </c>
      <c r="F61" s="26">
        <v>1281</v>
      </c>
      <c r="G61" s="26">
        <v>1704</v>
      </c>
      <c r="H61" s="26">
        <v>2159</v>
      </c>
      <c r="I61" s="26">
        <v>2237</v>
      </c>
      <c r="J61" s="26">
        <v>2026</v>
      </c>
      <c r="K61" s="26">
        <v>1531</v>
      </c>
      <c r="L61" s="26">
        <v>1102</v>
      </c>
      <c r="M61" s="26">
        <v>170</v>
      </c>
    </row>
    <row r="62" spans="1:13" ht="13.4" customHeight="1" x14ac:dyDescent="0.25">
      <c r="A62" s="30" t="s">
        <v>86</v>
      </c>
      <c r="B62" s="34">
        <f t="shared" si="7"/>
        <v>2620</v>
      </c>
      <c r="C62" s="26" t="s">
        <v>124</v>
      </c>
      <c r="D62" s="26">
        <v>162</v>
      </c>
      <c r="E62" s="26">
        <v>273</v>
      </c>
      <c r="F62" s="26">
        <v>261</v>
      </c>
      <c r="G62" s="26">
        <v>313</v>
      </c>
      <c r="H62" s="26">
        <v>378</v>
      </c>
      <c r="I62" s="26">
        <v>363</v>
      </c>
      <c r="J62" s="26">
        <v>306</v>
      </c>
      <c r="K62" s="26">
        <v>262</v>
      </c>
      <c r="L62" s="26">
        <v>254</v>
      </c>
      <c r="M62" s="26">
        <v>48</v>
      </c>
    </row>
    <row r="63" spans="1:13" ht="13.4" customHeight="1" x14ac:dyDescent="0.25">
      <c r="A63" s="15" t="s">
        <v>87</v>
      </c>
      <c r="B63" s="34">
        <f t="shared" si="7"/>
        <v>36922</v>
      </c>
      <c r="C63" s="26" t="s">
        <v>124</v>
      </c>
      <c r="D63" s="26">
        <v>1728</v>
      </c>
      <c r="E63" s="26">
        <v>3777</v>
      </c>
      <c r="F63" s="26">
        <v>4341</v>
      </c>
      <c r="G63" s="26">
        <v>5476</v>
      </c>
      <c r="H63" s="26">
        <v>6059</v>
      </c>
      <c r="I63" s="26">
        <v>5233</v>
      </c>
      <c r="J63" s="26">
        <v>4141</v>
      </c>
      <c r="K63" s="26">
        <v>3197</v>
      </c>
      <c r="L63" s="26">
        <v>2593</v>
      </c>
      <c r="M63" s="26">
        <v>377</v>
      </c>
    </row>
    <row r="64" spans="1:13" ht="13.4" customHeight="1" x14ac:dyDescent="0.25">
      <c r="A64" s="15" t="s">
        <v>88</v>
      </c>
      <c r="B64" s="34">
        <f t="shared" si="7"/>
        <v>30656</v>
      </c>
      <c r="C64" s="26">
        <v>3</v>
      </c>
      <c r="D64" s="26">
        <v>1699</v>
      </c>
      <c r="E64" s="26">
        <v>3236</v>
      </c>
      <c r="F64" s="26">
        <v>3647</v>
      </c>
      <c r="G64" s="26">
        <v>4523</v>
      </c>
      <c r="H64" s="26">
        <v>4780</v>
      </c>
      <c r="I64" s="26">
        <v>4392</v>
      </c>
      <c r="J64" s="26">
        <v>3322</v>
      </c>
      <c r="K64" s="26">
        <v>2690</v>
      </c>
      <c r="L64" s="26">
        <v>2102</v>
      </c>
      <c r="M64" s="26">
        <v>262</v>
      </c>
    </row>
    <row r="65" spans="1:13" ht="13.4" customHeight="1" x14ac:dyDescent="0.25">
      <c r="A65" s="15" t="s">
        <v>89</v>
      </c>
      <c r="B65" s="34">
        <f t="shared" si="7"/>
        <v>2944</v>
      </c>
      <c r="C65" s="26" t="s">
        <v>124</v>
      </c>
      <c r="D65" s="26">
        <v>129</v>
      </c>
      <c r="E65" s="26">
        <v>310</v>
      </c>
      <c r="F65" s="26">
        <v>363</v>
      </c>
      <c r="G65" s="26">
        <v>437</v>
      </c>
      <c r="H65" s="26">
        <v>477</v>
      </c>
      <c r="I65" s="26">
        <v>419</v>
      </c>
      <c r="J65" s="26">
        <v>307</v>
      </c>
      <c r="K65" s="26">
        <v>265</v>
      </c>
      <c r="L65" s="26">
        <v>200</v>
      </c>
      <c r="M65" s="26">
        <v>37</v>
      </c>
    </row>
    <row r="66" spans="1:13" ht="13.4" customHeight="1" x14ac:dyDescent="0.25">
      <c r="A66" s="15" t="s">
        <v>90</v>
      </c>
      <c r="B66" s="34">
        <f t="shared" si="7"/>
        <v>18391</v>
      </c>
      <c r="C66" s="26">
        <v>3</v>
      </c>
      <c r="D66" s="26">
        <v>934</v>
      </c>
      <c r="E66" s="26">
        <v>1949</v>
      </c>
      <c r="F66" s="26">
        <v>2168</v>
      </c>
      <c r="G66" s="26">
        <v>2681</v>
      </c>
      <c r="H66" s="26">
        <v>2913</v>
      </c>
      <c r="I66" s="26">
        <v>2733</v>
      </c>
      <c r="J66" s="26">
        <v>2061</v>
      </c>
      <c r="K66" s="26">
        <v>1540</v>
      </c>
      <c r="L66" s="26">
        <v>1240</v>
      </c>
      <c r="M66" s="26">
        <v>169</v>
      </c>
    </row>
    <row r="67" spans="1:13" ht="13.4" customHeight="1" x14ac:dyDescent="0.25">
      <c r="A67" s="15" t="s">
        <v>91</v>
      </c>
      <c r="B67" s="34">
        <f t="shared" si="7"/>
        <v>24619</v>
      </c>
      <c r="C67" s="26">
        <v>1</v>
      </c>
      <c r="D67" s="26">
        <v>722</v>
      </c>
      <c r="E67" s="26">
        <v>2622</v>
      </c>
      <c r="F67" s="26">
        <v>2848</v>
      </c>
      <c r="G67" s="26">
        <v>3225</v>
      </c>
      <c r="H67" s="26">
        <v>3651</v>
      </c>
      <c r="I67" s="26">
        <v>3473</v>
      </c>
      <c r="J67" s="26">
        <v>2966</v>
      </c>
      <c r="K67" s="26">
        <v>2470</v>
      </c>
      <c r="L67" s="26">
        <v>2238</v>
      </c>
      <c r="M67" s="26">
        <v>403</v>
      </c>
    </row>
    <row r="68" spans="1:13" ht="13.4" customHeight="1" x14ac:dyDescent="0.25">
      <c r="A68" s="15" t="s">
        <v>92</v>
      </c>
      <c r="B68" s="34">
        <f t="shared" si="7"/>
        <v>8555</v>
      </c>
      <c r="C68" s="26" t="s">
        <v>124</v>
      </c>
      <c r="D68" s="26">
        <v>297</v>
      </c>
      <c r="E68" s="26">
        <v>1087</v>
      </c>
      <c r="F68" s="26">
        <v>1149</v>
      </c>
      <c r="G68" s="26">
        <v>1153</v>
      </c>
      <c r="H68" s="26">
        <v>1216</v>
      </c>
      <c r="I68" s="26">
        <v>1186</v>
      </c>
      <c r="J68" s="26">
        <v>991</v>
      </c>
      <c r="K68" s="26">
        <v>752</v>
      </c>
      <c r="L68" s="26">
        <v>638</v>
      </c>
      <c r="M68" s="26">
        <v>86</v>
      </c>
    </row>
    <row r="69" spans="1:13" ht="13.4" customHeight="1" x14ac:dyDescent="0.25">
      <c r="A69" s="15" t="s">
        <v>93</v>
      </c>
      <c r="B69" s="34">
        <f t="shared" si="7"/>
        <v>72538</v>
      </c>
      <c r="C69" s="26">
        <v>5</v>
      </c>
      <c r="D69" s="26">
        <v>2560</v>
      </c>
      <c r="E69" s="26">
        <v>8422</v>
      </c>
      <c r="F69" s="26">
        <v>8542</v>
      </c>
      <c r="G69" s="26">
        <v>10382</v>
      </c>
      <c r="H69" s="26">
        <v>11716</v>
      </c>
      <c r="I69" s="26">
        <v>10401</v>
      </c>
      <c r="J69" s="26">
        <v>7969</v>
      </c>
      <c r="K69" s="26">
        <v>6428</v>
      </c>
      <c r="L69" s="26">
        <v>5091</v>
      </c>
      <c r="M69" s="26">
        <v>1022</v>
      </c>
    </row>
    <row r="70" spans="1:13" ht="13.4" customHeight="1" x14ac:dyDescent="0.25">
      <c r="A70" s="15" t="s">
        <v>248</v>
      </c>
      <c r="B70" s="34">
        <f t="shared" si="7"/>
        <v>4701</v>
      </c>
      <c r="C70" s="26" t="s">
        <v>124</v>
      </c>
      <c r="D70" s="26">
        <v>195</v>
      </c>
      <c r="E70" s="26">
        <v>482</v>
      </c>
      <c r="F70" s="26">
        <v>474</v>
      </c>
      <c r="G70" s="26">
        <v>534</v>
      </c>
      <c r="H70" s="26">
        <v>652</v>
      </c>
      <c r="I70" s="26">
        <v>712</v>
      </c>
      <c r="J70" s="26">
        <v>614</v>
      </c>
      <c r="K70" s="26">
        <v>530</v>
      </c>
      <c r="L70" s="26">
        <v>429</v>
      </c>
      <c r="M70" s="26">
        <v>79</v>
      </c>
    </row>
  </sheetData>
  <mergeCells count="8">
    <mergeCell ref="A1:M1"/>
    <mergeCell ref="A2:M2"/>
    <mergeCell ref="A38:M38"/>
    <mergeCell ref="A39:M39"/>
    <mergeCell ref="C21:E21"/>
    <mergeCell ref="A19:L19"/>
    <mergeCell ref="A20:L20"/>
    <mergeCell ref="C3:E3"/>
  </mergeCells>
  <printOptions horizontalCentered="1"/>
  <pageMargins left="0.59055118110236227" right="0.59055118110236227" top="0.39370078740157483" bottom="0.39370078740157483" header="0" footer="0.78740157480314965"/>
  <pageSetup scale="80" orientation="portrait" r:id="rId1"/>
  <ignoredErrors>
    <ignoredError sqref="B27 B35 B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workbookViewId="0">
      <selection activeCell="O117" sqref="O117"/>
    </sheetView>
  </sheetViews>
  <sheetFormatPr defaultColWidth="17.54296875" defaultRowHeight="10.5" x14ac:dyDescent="0.25"/>
  <cols>
    <col min="1" max="1" width="24.54296875" style="1" customWidth="1"/>
    <col min="2" max="2" width="7" style="23" bestFit="1" customWidth="1"/>
    <col min="3" max="3" width="6.54296875" style="1" bestFit="1" customWidth="1"/>
    <col min="4" max="4" width="6.81640625" style="1" bestFit="1" customWidth="1"/>
    <col min="5" max="5" width="7.453125" style="1" bestFit="1" customWidth="1"/>
    <col min="6" max="6" width="6.453125" style="1" bestFit="1" customWidth="1"/>
    <col min="7" max="7" width="5.54296875" style="1" bestFit="1" customWidth="1"/>
    <col min="8" max="9" width="6.54296875" style="1" bestFit="1" customWidth="1"/>
    <col min="10" max="11" width="6.453125" style="1" bestFit="1" customWidth="1"/>
    <col min="12" max="12" width="8.1796875" style="1" bestFit="1" customWidth="1"/>
    <col min="13" max="16384" width="17.54296875" style="1"/>
  </cols>
  <sheetData>
    <row r="1" spans="1:16" s="83" customFormat="1" ht="15" customHeight="1" x14ac:dyDescent="0.25">
      <c r="A1" s="164" t="s">
        <v>141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94"/>
      <c r="N1" s="94"/>
    </row>
    <row r="2" spans="1:16" s="83" customFormat="1" ht="12" customHeight="1" x14ac:dyDescent="0.25">
      <c r="A2" s="89" t="s">
        <v>142</v>
      </c>
      <c r="B2" s="87"/>
      <c r="C2" s="91"/>
      <c r="D2" s="91"/>
      <c r="E2" s="91"/>
      <c r="F2" s="91"/>
      <c r="G2" s="91"/>
      <c r="H2" s="91"/>
      <c r="I2" s="91"/>
      <c r="J2" s="91"/>
      <c r="K2" s="91"/>
      <c r="L2" s="91"/>
      <c r="M2" s="86"/>
      <c r="N2" s="86"/>
    </row>
    <row r="3" spans="1:16" ht="27" customHeight="1" x14ac:dyDescent="0.25">
      <c r="A3" s="3"/>
      <c r="B3" s="37" t="s">
        <v>0</v>
      </c>
      <c r="C3" s="184" t="s">
        <v>99</v>
      </c>
      <c r="D3" s="161"/>
      <c r="E3" s="161"/>
      <c r="F3" s="37" t="s">
        <v>1</v>
      </c>
      <c r="G3" s="37" t="s">
        <v>2</v>
      </c>
      <c r="H3" s="37" t="s">
        <v>3</v>
      </c>
      <c r="I3" s="37" t="s">
        <v>4</v>
      </c>
      <c r="J3" s="37" t="s">
        <v>5</v>
      </c>
      <c r="K3" s="37" t="s">
        <v>6</v>
      </c>
      <c r="L3" s="99" t="s">
        <v>7</v>
      </c>
    </row>
    <row r="4" spans="1:16" ht="41.25" customHeight="1" x14ac:dyDescent="0.25">
      <c r="A4" s="4"/>
      <c r="B4" s="38" t="s">
        <v>29</v>
      </c>
      <c r="C4" s="101" t="s">
        <v>95</v>
      </c>
      <c r="D4" s="85" t="s">
        <v>96</v>
      </c>
      <c r="E4" s="85" t="s">
        <v>97</v>
      </c>
      <c r="F4" s="38" t="s">
        <v>30</v>
      </c>
      <c r="G4" s="41" t="s">
        <v>31</v>
      </c>
      <c r="H4" s="41" t="s">
        <v>32</v>
      </c>
      <c r="I4" s="41" t="s">
        <v>33</v>
      </c>
      <c r="J4" s="38" t="s">
        <v>34</v>
      </c>
      <c r="K4" s="41" t="s">
        <v>35</v>
      </c>
      <c r="L4" s="100" t="s">
        <v>36</v>
      </c>
    </row>
    <row r="5" spans="1:16" ht="7.5" customHeight="1" x14ac:dyDescent="0.25">
      <c r="A5" s="5"/>
    </row>
    <row r="6" spans="1:16" s="7" customFormat="1" ht="12.75" customHeight="1" x14ac:dyDescent="0.25">
      <c r="A6" s="32" t="s">
        <v>94</v>
      </c>
      <c r="B6" s="31">
        <f>SUM(C6,F6:L6)</f>
        <v>481068</v>
      </c>
      <c r="C6" s="33">
        <f>SUM(C8,C18,C23,C38,C52,C73,C87,C98,C104,C115)</f>
        <v>123437</v>
      </c>
      <c r="D6" s="33">
        <f t="shared" ref="D6:L6" si="0">SUM(D8,D18,D23,D38,D52,D73,D87,D98,D104,D115)</f>
        <v>3690</v>
      </c>
      <c r="E6" s="33">
        <f t="shared" si="0"/>
        <v>7364</v>
      </c>
      <c r="F6" s="33">
        <f t="shared" si="0"/>
        <v>15007</v>
      </c>
      <c r="G6" s="33">
        <f t="shared" si="0"/>
        <v>239250</v>
      </c>
      <c r="H6" s="33">
        <f t="shared" si="0"/>
        <v>6041</v>
      </c>
      <c r="I6" s="33">
        <f t="shared" si="0"/>
        <v>4635</v>
      </c>
      <c r="J6" s="33">
        <f t="shared" si="0"/>
        <v>66606</v>
      </c>
      <c r="K6" s="33">
        <f t="shared" si="0"/>
        <v>4650</v>
      </c>
      <c r="L6" s="33">
        <f t="shared" si="0"/>
        <v>21442</v>
      </c>
    </row>
    <row r="7" spans="1:16" s="10" customFormat="1" ht="6.75" customHeight="1" x14ac:dyDescent="0.25">
      <c r="A7" s="152"/>
      <c r="B7" s="31"/>
      <c r="C7" s="153"/>
      <c r="D7" s="153"/>
      <c r="E7" s="153"/>
      <c r="F7" s="153"/>
      <c r="G7" s="153"/>
      <c r="H7" s="153"/>
      <c r="I7" s="153"/>
      <c r="J7" s="153"/>
      <c r="K7" s="153"/>
      <c r="L7" s="153"/>
    </row>
    <row r="8" spans="1:16" s="10" customFormat="1" ht="13.5" customHeight="1" x14ac:dyDescent="0.25">
      <c r="A8" s="154" t="s">
        <v>212</v>
      </c>
      <c r="B8" s="31">
        <f t="shared" ref="B8:B85" si="1">SUM(C8,F8:L8)</f>
        <v>32375</v>
      </c>
      <c r="C8" s="31">
        <f t="shared" ref="C8:L8" si="2">SUM(C9:C16)</f>
        <v>7048</v>
      </c>
      <c r="D8" s="31">
        <f t="shared" si="2"/>
        <v>194</v>
      </c>
      <c r="E8" s="31">
        <f t="shared" si="2"/>
        <v>209</v>
      </c>
      <c r="F8" s="31">
        <f t="shared" si="2"/>
        <v>1253</v>
      </c>
      <c r="G8" s="31">
        <f t="shared" si="2"/>
        <v>17924</v>
      </c>
      <c r="H8" s="31">
        <f t="shared" si="2"/>
        <v>756</v>
      </c>
      <c r="I8" s="31">
        <f t="shared" si="2"/>
        <v>176</v>
      </c>
      <c r="J8" s="31">
        <f t="shared" si="2"/>
        <v>3136</v>
      </c>
      <c r="K8" s="31">
        <f t="shared" si="2"/>
        <v>143</v>
      </c>
      <c r="L8" s="31">
        <f t="shared" si="2"/>
        <v>1939</v>
      </c>
    </row>
    <row r="9" spans="1:16" s="10" customFormat="1" ht="13.5" customHeight="1" x14ac:dyDescent="0.25">
      <c r="A9" s="150" t="s">
        <v>159</v>
      </c>
      <c r="B9" s="31">
        <f t="shared" si="1"/>
        <v>1161</v>
      </c>
      <c r="C9" s="153">
        <v>164</v>
      </c>
      <c r="D9" s="153">
        <v>1</v>
      </c>
      <c r="E9" s="26" t="s">
        <v>124</v>
      </c>
      <c r="F9" s="153">
        <v>21</v>
      </c>
      <c r="G9" s="153">
        <v>584</v>
      </c>
      <c r="H9" s="153">
        <v>13</v>
      </c>
      <c r="I9" s="153">
        <v>2</v>
      </c>
      <c r="J9" s="153">
        <v>268</v>
      </c>
      <c r="K9" s="153">
        <v>5</v>
      </c>
      <c r="L9" s="153">
        <v>104</v>
      </c>
      <c r="N9" s="150"/>
    </row>
    <row r="10" spans="1:16" s="10" customFormat="1" ht="13.5" customHeight="1" x14ac:dyDescent="0.25">
      <c r="A10" s="150" t="s">
        <v>160</v>
      </c>
      <c r="B10" s="31">
        <f>SUM(C10,F10:L10)</f>
        <v>1352</v>
      </c>
      <c r="C10" s="153">
        <v>239</v>
      </c>
      <c r="D10" s="26" t="s">
        <v>124</v>
      </c>
      <c r="E10" s="26">
        <v>6</v>
      </c>
      <c r="F10" s="153">
        <v>92</v>
      </c>
      <c r="G10" s="153">
        <v>748</v>
      </c>
      <c r="H10" s="153">
        <v>61</v>
      </c>
      <c r="I10" s="153">
        <v>6</v>
      </c>
      <c r="J10" s="153">
        <v>124</v>
      </c>
      <c r="K10" s="153">
        <v>13</v>
      </c>
      <c r="L10" s="153">
        <v>69</v>
      </c>
      <c r="P10" s="27"/>
    </row>
    <row r="11" spans="1:16" s="10" customFormat="1" ht="13.5" customHeight="1" x14ac:dyDescent="0.25">
      <c r="A11" s="150" t="s">
        <v>161</v>
      </c>
      <c r="B11" s="31">
        <f>SUM(C11,F11:L11)</f>
        <v>11963</v>
      </c>
      <c r="C11" s="153">
        <v>3555</v>
      </c>
      <c r="D11" s="26">
        <v>181</v>
      </c>
      <c r="E11" s="153">
        <v>95</v>
      </c>
      <c r="F11" s="153">
        <v>579</v>
      </c>
      <c r="G11" s="153">
        <v>5736</v>
      </c>
      <c r="H11" s="153">
        <v>161</v>
      </c>
      <c r="I11" s="153">
        <v>55</v>
      </c>
      <c r="J11" s="153">
        <v>1118</v>
      </c>
      <c r="K11" s="153">
        <v>44</v>
      </c>
      <c r="L11" s="153">
        <v>715</v>
      </c>
    </row>
    <row r="12" spans="1:16" s="10" customFormat="1" ht="12" customHeight="1" x14ac:dyDescent="0.25">
      <c r="A12" s="150" t="s">
        <v>162</v>
      </c>
      <c r="B12" s="31">
        <f>SUM(C12,F12:L12)</f>
        <v>2935</v>
      </c>
      <c r="C12" s="153">
        <v>580</v>
      </c>
      <c r="D12" s="153">
        <v>1</v>
      </c>
      <c r="E12" s="153">
        <v>18</v>
      </c>
      <c r="F12" s="153">
        <v>93</v>
      </c>
      <c r="G12" s="153">
        <v>1567</v>
      </c>
      <c r="H12" s="153">
        <v>57</v>
      </c>
      <c r="I12" s="153">
        <v>20</v>
      </c>
      <c r="J12" s="153">
        <v>410</v>
      </c>
      <c r="K12" s="153">
        <v>5</v>
      </c>
      <c r="L12" s="153">
        <v>203</v>
      </c>
      <c r="P12" s="27"/>
    </row>
    <row r="13" spans="1:16" s="10" customFormat="1" ht="13.5" customHeight="1" x14ac:dyDescent="0.25">
      <c r="A13" s="150" t="s">
        <v>163</v>
      </c>
      <c r="B13" s="31">
        <f t="shared" si="1"/>
        <v>6053</v>
      </c>
      <c r="C13" s="153">
        <v>1110</v>
      </c>
      <c r="D13" s="153">
        <v>5</v>
      </c>
      <c r="E13" s="153">
        <v>39</v>
      </c>
      <c r="F13" s="153">
        <v>157</v>
      </c>
      <c r="G13" s="153">
        <v>3753</v>
      </c>
      <c r="H13" s="153">
        <v>211</v>
      </c>
      <c r="I13" s="153">
        <v>42</v>
      </c>
      <c r="J13" s="153">
        <v>454</v>
      </c>
      <c r="K13" s="153">
        <v>29</v>
      </c>
      <c r="L13" s="153">
        <v>297</v>
      </c>
    </row>
    <row r="14" spans="1:16" s="10" customFormat="1" ht="13.5" customHeight="1" x14ac:dyDescent="0.25">
      <c r="A14" s="150" t="s">
        <v>164</v>
      </c>
      <c r="B14" s="31">
        <f t="shared" si="1"/>
        <v>1045</v>
      </c>
      <c r="C14" s="153">
        <v>178</v>
      </c>
      <c r="D14" s="26">
        <v>2</v>
      </c>
      <c r="E14" s="153">
        <v>8</v>
      </c>
      <c r="F14" s="153">
        <v>55</v>
      </c>
      <c r="G14" s="153">
        <v>579</v>
      </c>
      <c r="H14" s="153">
        <v>21</v>
      </c>
      <c r="I14" s="153">
        <v>8</v>
      </c>
      <c r="J14" s="153">
        <v>138</v>
      </c>
      <c r="K14" s="153">
        <v>12</v>
      </c>
      <c r="L14" s="153">
        <v>54</v>
      </c>
    </row>
    <row r="15" spans="1:16" s="10" customFormat="1" ht="13.5" customHeight="1" x14ac:dyDescent="0.25">
      <c r="A15" s="150" t="s">
        <v>165</v>
      </c>
      <c r="B15" s="31">
        <f t="shared" si="1"/>
        <v>3478</v>
      </c>
      <c r="C15" s="153">
        <v>531</v>
      </c>
      <c r="D15" s="26">
        <v>2</v>
      </c>
      <c r="E15" s="153">
        <v>20</v>
      </c>
      <c r="F15" s="153">
        <v>103</v>
      </c>
      <c r="G15" s="153">
        <v>2314</v>
      </c>
      <c r="H15" s="153">
        <v>30</v>
      </c>
      <c r="I15" s="153">
        <v>29</v>
      </c>
      <c r="J15" s="153">
        <v>329</v>
      </c>
      <c r="K15" s="153">
        <v>20</v>
      </c>
      <c r="L15" s="153">
        <v>122</v>
      </c>
    </row>
    <row r="16" spans="1:16" s="10" customFormat="1" ht="13.5" customHeight="1" x14ac:dyDescent="0.25">
      <c r="A16" s="150" t="s">
        <v>166</v>
      </c>
      <c r="B16" s="31">
        <f t="shared" si="1"/>
        <v>4388</v>
      </c>
      <c r="C16" s="153">
        <v>691</v>
      </c>
      <c r="D16" s="153">
        <v>2</v>
      </c>
      <c r="E16" s="153">
        <v>23</v>
      </c>
      <c r="F16" s="153">
        <v>153</v>
      </c>
      <c r="G16" s="153">
        <v>2643</v>
      </c>
      <c r="H16" s="153">
        <v>202</v>
      </c>
      <c r="I16" s="153">
        <v>14</v>
      </c>
      <c r="J16" s="153">
        <v>295</v>
      </c>
      <c r="K16" s="153">
        <v>15</v>
      </c>
      <c r="L16" s="153">
        <v>375</v>
      </c>
    </row>
    <row r="17" spans="1:14" s="10" customFormat="1" ht="6" customHeight="1" x14ac:dyDescent="0.25">
      <c r="A17" s="8"/>
      <c r="B17" s="31"/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4" s="156" customFormat="1" ht="13.5" customHeight="1" x14ac:dyDescent="0.25">
      <c r="A18" s="155" t="s">
        <v>213</v>
      </c>
      <c r="B18" s="31">
        <f t="shared" si="1"/>
        <v>5858</v>
      </c>
      <c r="C18" s="31">
        <f>SUM(C19:C21)</f>
        <v>1210</v>
      </c>
      <c r="D18" s="31">
        <f t="shared" ref="D18:L18" si="3">SUM(D19:D21)</f>
        <v>1</v>
      </c>
      <c r="E18" s="31">
        <f t="shared" si="3"/>
        <v>43</v>
      </c>
      <c r="F18" s="31">
        <f t="shared" si="3"/>
        <v>225</v>
      </c>
      <c r="G18" s="31">
        <f t="shared" si="3"/>
        <v>3620</v>
      </c>
      <c r="H18" s="31">
        <f t="shared" si="3"/>
        <v>113</v>
      </c>
      <c r="I18" s="31">
        <f t="shared" si="3"/>
        <v>15</v>
      </c>
      <c r="J18" s="31">
        <f t="shared" si="3"/>
        <v>387</v>
      </c>
      <c r="K18" s="31">
        <f t="shared" si="3"/>
        <v>7</v>
      </c>
      <c r="L18" s="31">
        <f t="shared" si="3"/>
        <v>281</v>
      </c>
    </row>
    <row r="19" spans="1:14" s="10" customFormat="1" ht="13.5" customHeight="1" x14ac:dyDescent="0.25">
      <c r="A19" s="150" t="s">
        <v>214</v>
      </c>
      <c r="B19" s="31">
        <f t="shared" si="1"/>
        <v>515</v>
      </c>
      <c r="C19" s="153">
        <v>62</v>
      </c>
      <c r="D19" s="26" t="s">
        <v>124</v>
      </c>
      <c r="E19" s="153">
        <v>5</v>
      </c>
      <c r="F19" s="153">
        <v>30</v>
      </c>
      <c r="G19" s="153">
        <v>389</v>
      </c>
      <c r="H19" s="26">
        <v>17</v>
      </c>
      <c r="I19" s="26" t="s">
        <v>124</v>
      </c>
      <c r="J19" s="153">
        <v>6</v>
      </c>
      <c r="K19" s="26" t="s">
        <v>124</v>
      </c>
      <c r="L19" s="153">
        <v>11</v>
      </c>
    </row>
    <row r="20" spans="1:14" s="10" customFormat="1" ht="13.5" customHeight="1" x14ac:dyDescent="0.25">
      <c r="A20" s="150" t="s">
        <v>245</v>
      </c>
      <c r="B20" s="31">
        <f t="shared" si="1"/>
        <v>3101</v>
      </c>
      <c r="C20" s="153">
        <v>825</v>
      </c>
      <c r="D20" s="26">
        <v>1</v>
      </c>
      <c r="E20" s="153">
        <v>25</v>
      </c>
      <c r="F20" s="153">
        <v>156</v>
      </c>
      <c r="G20" s="153">
        <v>1845</v>
      </c>
      <c r="H20" s="153">
        <v>77</v>
      </c>
      <c r="I20" s="153">
        <v>13</v>
      </c>
      <c r="J20" s="153">
        <v>99</v>
      </c>
      <c r="K20" s="153">
        <v>4</v>
      </c>
      <c r="L20" s="153">
        <v>82</v>
      </c>
      <c r="N20" s="150"/>
    </row>
    <row r="21" spans="1:14" s="10" customFormat="1" ht="13.5" customHeight="1" x14ac:dyDescent="0.25">
      <c r="A21" s="150" t="s">
        <v>215</v>
      </c>
      <c r="B21" s="31">
        <f t="shared" si="1"/>
        <v>2242</v>
      </c>
      <c r="C21" s="153">
        <v>323</v>
      </c>
      <c r="D21" s="26" t="s">
        <v>124</v>
      </c>
      <c r="E21" s="153">
        <v>13</v>
      </c>
      <c r="F21" s="153">
        <v>39</v>
      </c>
      <c r="G21" s="153">
        <v>1386</v>
      </c>
      <c r="H21" s="153">
        <v>19</v>
      </c>
      <c r="I21" s="153">
        <v>2</v>
      </c>
      <c r="J21" s="153">
        <v>282</v>
      </c>
      <c r="K21" s="153">
        <v>3</v>
      </c>
      <c r="L21" s="153">
        <v>188</v>
      </c>
    </row>
    <row r="22" spans="1:14" s="10" customFormat="1" ht="6.75" customHeight="1" x14ac:dyDescent="0.25">
      <c r="A22" s="8"/>
      <c r="B22" s="31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4" s="156" customFormat="1" ht="13.5" customHeight="1" x14ac:dyDescent="0.25">
      <c r="A23" s="32" t="s">
        <v>216</v>
      </c>
      <c r="B23" s="31">
        <f t="shared" si="1"/>
        <v>89850</v>
      </c>
      <c r="C23" s="31">
        <f t="shared" ref="C23:L23" si="4">SUM(C24:C36)</f>
        <v>20395</v>
      </c>
      <c r="D23" s="31">
        <f t="shared" si="4"/>
        <v>530</v>
      </c>
      <c r="E23" s="31">
        <f t="shared" si="4"/>
        <v>607</v>
      </c>
      <c r="F23" s="31">
        <f t="shared" si="4"/>
        <v>1733</v>
      </c>
      <c r="G23" s="31">
        <f t="shared" si="4"/>
        <v>42192</v>
      </c>
      <c r="H23" s="31">
        <f t="shared" si="4"/>
        <v>799</v>
      </c>
      <c r="I23" s="31">
        <f t="shared" si="4"/>
        <v>911</v>
      </c>
      <c r="J23" s="31">
        <f t="shared" si="4"/>
        <v>17834</v>
      </c>
      <c r="K23" s="31">
        <f t="shared" si="4"/>
        <v>992</v>
      </c>
      <c r="L23" s="31">
        <f t="shared" si="4"/>
        <v>4994</v>
      </c>
    </row>
    <row r="24" spans="1:14" s="10" customFormat="1" ht="13.5" customHeight="1" x14ac:dyDescent="0.25">
      <c r="A24" s="150" t="s">
        <v>217</v>
      </c>
      <c r="B24" s="31">
        <f t="shared" si="1"/>
        <v>4802</v>
      </c>
      <c r="C24" s="153">
        <v>836</v>
      </c>
      <c r="D24" s="153">
        <v>8</v>
      </c>
      <c r="E24" s="153">
        <v>42</v>
      </c>
      <c r="F24" s="153">
        <v>32</v>
      </c>
      <c r="G24" s="153">
        <v>1282</v>
      </c>
      <c r="H24" s="153">
        <v>10</v>
      </c>
      <c r="I24" s="153">
        <v>172</v>
      </c>
      <c r="J24" s="153">
        <v>1805</v>
      </c>
      <c r="K24" s="153">
        <v>69</v>
      </c>
      <c r="L24" s="153">
        <v>596</v>
      </c>
    </row>
    <row r="25" spans="1:14" s="10" customFormat="1" ht="13.5" customHeight="1" x14ac:dyDescent="0.25">
      <c r="A25" s="150" t="s">
        <v>218</v>
      </c>
      <c r="B25" s="31">
        <f t="shared" si="1"/>
        <v>918</v>
      </c>
      <c r="C25" s="153">
        <v>196</v>
      </c>
      <c r="D25" s="26" t="s">
        <v>124</v>
      </c>
      <c r="E25" s="153">
        <v>7</v>
      </c>
      <c r="F25" s="153">
        <v>13</v>
      </c>
      <c r="G25" s="153">
        <v>532</v>
      </c>
      <c r="H25" s="153">
        <v>6</v>
      </c>
      <c r="I25" s="153">
        <v>3</v>
      </c>
      <c r="J25" s="153">
        <v>117</v>
      </c>
      <c r="K25" s="26">
        <v>2</v>
      </c>
      <c r="L25" s="153">
        <v>49</v>
      </c>
    </row>
    <row r="26" spans="1:14" s="10" customFormat="1" ht="13.5" customHeight="1" x14ac:dyDescent="0.25">
      <c r="A26" s="150" t="s">
        <v>219</v>
      </c>
      <c r="B26" s="31">
        <f t="shared" si="1"/>
        <v>1566</v>
      </c>
      <c r="C26" s="153">
        <v>327</v>
      </c>
      <c r="D26" s="26" t="s">
        <v>124</v>
      </c>
      <c r="E26" s="153">
        <v>15</v>
      </c>
      <c r="F26" s="153">
        <v>27</v>
      </c>
      <c r="G26" s="153">
        <v>1019</v>
      </c>
      <c r="H26" s="153">
        <v>33</v>
      </c>
      <c r="I26" s="153">
        <v>1</v>
      </c>
      <c r="J26" s="153">
        <v>63</v>
      </c>
      <c r="K26" s="153">
        <v>1</v>
      </c>
      <c r="L26" s="153">
        <v>95</v>
      </c>
    </row>
    <row r="27" spans="1:14" s="10" customFormat="1" ht="13.5" customHeight="1" x14ac:dyDescent="0.25">
      <c r="A27" s="150" t="s">
        <v>220</v>
      </c>
      <c r="B27" s="31">
        <f t="shared" si="1"/>
        <v>9432</v>
      </c>
      <c r="C27" s="153">
        <v>1620</v>
      </c>
      <c r="D27" s="153">
        <v>4</v>
      </c>
      <c r="E27" s="153">
        <v>33</v>
      </c>
      <c r="F27" s="153">
        <v>183</v>
      </c>
      <c r="G27" s="153">
        <v>3920</v>
      </c>
      <c r="H27" s="153">
        <v>91</v>
      </c>
      <c r="I27" s="153">
        <v>31</v>
      </c>
      <c r="J27" s="153">
        <v>3008</v>
      </c>
      <c r="K27" s="153">
        <v>69</v>
      </c>
      <c r="L27" s="153">
        <v>510</v>
      </c>
    </row>
    <row r="28" spans="1:14" s="10" customFormat="1" ht="13.75" customHeight="1" x14ac:dyDescent="0.25">
      <c r="A28" s="150" t="s">
        <v>221</v>
      </c>
      <c r="B28" s="31">
        <f t="shared" si="1"/>
        <v>7425</v>
      </c>
      <c r="C28" s="153">
        <v>1114</v>
      </c>
      <c r="D28" s="153">
        <v>3</v>
      </c>
      <c r="E28" s="153">
        <v>34</v>
      </c>
      <c r="F28" s="153">
        <v>185</v>
      </c>
      <c r="G28" s="153">
        <v>4037</v>
      </c>
      <c r="H28" s="153">
        <v>99</v>
      </c>
      <c r="I28" s="153">
        <v>28</v>
      </c>
      <c r="J28" s="153">
        <v>1398</v>
      </c>
      <c r="K28" s="153">
        <v>50</v>
      </c>
      <c r="L28" s="153">
        <v>514</v>
      </c>
    </row>
    <row r="29" spans="1:14" s="10" customFormat="1" ht="13.5" customHeight="1" x14ac:dyDescent="0.25">
      <c r="A29" s="150" t="s">
        <v>246</v>
      </c>
      <c r="B29" s="31">
        <f>SUM(C29,F29:L29)</f>
        <v>8663</v>
      </c>
      <c r="C29" s="153">
        <v>1696</v>
      </c>
      <c r="D29" s="153">
        <v>10</v>
      </c>
      <c r="E29" s="153">
        <v>37</v>
      </c>
      <c r="F29" s="153">
        <v>112</v>
      </c>
      <c r="G29" s="153">
        <v>3730</v>
      </c>
      <c r="H29" s="153">
        <v>33</v>
      </c>
      <c r="I29" s="153">
        <v>191</v>
      </c>
      <c r="J29" s="153">
        <v>2389</v>
      </c>
      <c r="K29" s="153">
        <v>71</v>
      </c>
      <c r="L29" s="153">
        <v>441</v>
      </c>
    </row>
    <row r="30" spans="1:14" s="10" customFormat="1" ht="13.5" customHeight="1" x14ac:dyDescent="0.25">
      <c r="A30" s="150" t="s">
        <v>222</v>
      </c>
      <c r="B30" s="31">
        <f>SUM(C30,F30:L30)</f>
        <v>5689</v>
      </c>
      <c r="C30" s="153">
        <v>989</v>
      </c>
      <c r="D30" s="153">
        <v>1</v>
      </c>
      <c r="E30" s="153">
        <v>18</v>
      </c>
      <c r="F30" s="153">
        <v>86</v>
      </c>
      <c r="G30" s="153">
        <v>3488</v>
      </c>
      <c r="H30" s="153">
        <v>64</v>
      </c>
      <c r="I30" s="153">
        <v>25</v>
      </c>
      <c r="J30" s="153">
        <v>722</v>
      </c>
      <c r="K30" s="153">
        <v>30</v>
      </c>
      <c r="L30" s="153">
        <v>285</v>
      </c>
    </row>
    <row r="31" spans="1:14" s="10" customFormat="1" ht="13.5" customHeight="1" x14ac:dyDescent="0.25">
      <c r="A31" s="150" t="s">
        <v>223</v>
      </c>
      <c r="B31" s="31">
        <f>SUM(C31,F31:L31)</f>
        <v>35899</v>
      </c>
      <c r="C31" s="153">
        <v>10897</v>
      </c>
      <c r="D31" s="26">
        <v>501</v>
      </c>
      <c r="E31" s="153">
        <v>363</v>
      </c>
      <c r="F31" s="153">
        <v>791</v>
      </c>
      <c r="G31" s="153">
        <v>15976</v>
      </c>
      <c r="H31" s="153">
        <v>355</v>
      </c>
      <c r="I31" s="153">
        <v>319</v>
      </c>
      <c r="J31" s="153">
        <v>5231</v>
      </c>
      <c r="K31" s="153">
        <v>609</v>
      </c>
      <c r="L31" s="153">
        <v>1721</v>
      </c>
    </row>
    <row r="32" spans="1:14" s="10" customFormat="1" ht="13.5" customHeight="1" x14ac:dyDescent="0.25">
      <c r="A32" s="150" t="s">
        <v>224</v>
      </c>
      <c r="B32" s="31">
        <f t="shared" si="1"/>
        <v>9639</v>
      </c>
      <c r="C32" s="153">
        <v>1600</v>
      </c>
      <c r="D32" s="153">
        <v>1</v>
      </c>
      <c r="E32" s="153">
        <v>40</v>
      </c>
      <c r="F32" s="153">
        <v>200</v>
      </c>
      <c r="G32" s="153">
        <v>5128</v>
      </c>
      <c r="H32" s="153">
        <v>55</v>
      </c>
      <c r="I32" s="153">
        <v>108</v>
      </c>
      <c r="J32" s="153">
        <v>2021</v>
      </c>
      <c r="K32" s="153">
        <v>45</v>
      </c>
      <c r="L32" s="153">
        <v>482</v>
      </c>
    </row>
    <row r="33" spans="1:12" s="10" customFormat="1" ht="13.5" customHeight="1" x14ac:dyDescent="0.25">
      <c r="A33" s="150" t="s">
        <v>225</v>
      </c>
      <c r="B33" s="31">
        <f t="shared" si="1"/>
        <v>3731</v>
      </c>
      <c r="C33" s="153">
        <v>618</v>
      </c>
      <c r="D33" s="26">
        <v>2</v>
      </c>
      <c r="E33" s="153">
        <v>8</v>
      </c>
      <c r="F33" s="153">
        <v>47</v>
      </c>
      <c r="G33" s="153">
        <v>2098</v>
      </c>
      <c r="H33" s="153">
        <v>36</v>
      </c>
      <c r="I33" s="153">
        <v>21</v>
      </c>
      <c r="J33" s="153">
        <v>710</v>
      </c>
      <c r="K33" s="153">
        <v>11</v>
      </c>
      <c r="L33" s="153">
        <v>190</v>
      </c>
    </row>
    <row r="34" spans="1:12" s="10" customFormat="1" ht="13.5" customHeight="1" x14ac:dyDescent="0.25">
      <c r="A34" s="150" t="s">
        <v>226</v>
      </c>
      <c r="B34" s="31">
        <f t="shared" si="1"/>
        <v>1321</v>
      </c>
      <c r="C34" s="153">
        <v>284</v>
      </c>
      <c r="D34" s="26" t="s">
        <v>124</v>
      </c>
      <c r="E34" s="153">
        <v>6</v>
      </c>
      <c r="F34" s="153">
        <v>22</v>
      </c>
      <c r="G34" s="153">
        <v>636</v>
      </c>
      <c r="H34" s="153">
        <v>8</v>
      </c>
      <c r="I34" s="153">
        <v>5</v>
      </c>
      <c r="J34" s="153">
        <v>277</v>
      </c>
      <c r="K34" s="153">
        <v>11</v>
      </c>
      <c r="L34" s="153">
        <v>78</v>
      </c>
    </row>
    <row r="35" spans="1:12" s="10" customFormat="1" ht="13.5" customHeight="1" x14ac:dyDescent="0.25">
      <c r="A35" s="150" t="s">
        <v>227</v>
      </c>
      <c r="B35" s="31">
        <f t="shared" si="1"/>
        <v>435</v>
      </c>
      <c r="C35" s="153">
        <v>124</v>
      </c>
      <c r="D35" s="26" t="s">
        <v>124</v>
      </c>
      <c r="E35" s="153">
        <v>3</v>
      </c>
      <c r="F35" s="153">
        <v>30</v>
      </c>
      <c r="G35" s="153">
        <v>229</v>
      </c>
      <c r="H35" s="153">
        <v>9</v>
      </c>
      <c r="I35" s="153">
        <v>1</v>
      </c>
      <c r="J35" s="153">
        <v>19</v>
      </c>
      <c r="K35" s="153">
        <v>1</v>
      </c>
      <c r="L35" s="153">
        <v>22</v>
      </c>
    </row>
    <row r="36" spans="1:12" s="10" customFormat="1" ht="13.5" customHeight="1" x14ac:dyDescent="0.25">
      <c r="A36" s="150" t="s">
        <v>228</v>
      </c>
      <c r="B36" s="31">
        <f t="shared" si="1"/>
        <v>330</v>
      </c>
      <c r="C36" s="153">
        <v>94</v>
      </c>
      <c r="D36" s="26" t="s">
        <v>124</v>
      </c>
      <c r="E36" s="26">
        <v>1</v>
      </c>
      <c r="F36" s="153">
        <v>5</v>
      </c>
      <c r="G36" s="153">
        <v>117</v>
      </c>
      <c r="H36" s="26" t="s">
        <v>124</v>
      </c>
      <c r="I36" s="153">
        <v>6</v>
      </c>
      <c r="J36" s="153">
        <v>74</v>
      </c>
      <c r="K36" s="26">
        <v>23</v>
      </c>
      <c r="L36" s="153">
        <v>11</v>
      </c>
    </row>
    <row r="37" spans="1:12" s="10" customFormat="1" ht="6" customHeight="1" x14ac:dyDescent="0.25">
      <c r="A37" s="13"/>
      <c r="B37" s="31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s="156" customFormat="1" ht="13.5" customHeight="1" x14ac:dyDescent="0.25">
      <c r="A38" s="32" t="s">
        <v>229</v>
      </c>
      <c r="B38" s="31">
        <f t="shared" si="1"/>
        <v>70583</v>
      </c>
      <c r="C38" s="31">
        <f t="shared" ref="C38:L38" si="5">SUM(C39:C50)</f>
        <v>13366</v>
      </c>
      <c r="D38" s="31">
        <f t="shared" si="5"/>
        <v>231</v>
      </c>
      <c r="E38" s="31">
        <f t="shared" si="5"/>
        <v>490</v>
      </c>
      <c r="F38" s="31">
        <f t="shared" si="5"/>
        <v>2734</v>
      </c>
      <c r="G38" s="31">
        <f t="shared" si="5"/>
        <v>31649</v>
      </c>
      <c r="H38" s="31">
        <f t="shared" si="5"/>
        <v>898</v>
      </c>
      <c r="I38" s="31">
        <f t="shared" si="5"/>
        <v>1681</v>
      </c>
      <c r="J38" s="31">
        <f t="shared" si="5"/>
        <v>14533</v>
      </c>
      <c r="K38" s="31">
        <f t="shared" si="5"/>
        <v>599</v>
      </c>
      <c r="L38" s="31">
        <f t="shared" si="5"/>
        <v>5123</v>
      </c>
    </row>
    <row r="39" spans="1:12" s="10" customFormat="1" ht="13.5" customHeight="1" x14ac:dyDescent="0.25">
      <c r="A39" s="150" t="s">
        <v>230</v>
      </c>
      <c r="B39" s="31">
        <f t="shared" si="1"/>
        <v>2365</v>
      </c>
      <c r="C39" s="153">
        <v>346</v>
      </c>
      <c r="D39" s="26" t="s">
        <v>124</v>
      </c>
      <c r="E39" s="153">
        <v>11</v>
      </c>
      <c r="F39" s="153">
        <v>76</v>
      </c>
      <c r="G39" s="153">
        <v>889</v>
      </c>
      <c r="H39" s="153">
        <v>46</v>
      </c>
      <c r="I39" s="153">
        <v>21</v>
      </c>
      <c r="J39" s="153">
        <v>348</v>
      </c>
      <c r="K39" s="153">
        <v>17</v>
      </c>
      <c r="L39" s="153">
        <v>622</v>
      </c>
    </row>
    <row r="40" spans="1:12" s="10" customFormat="1" ht="13.5" customHeight="1" x14ac:dyDescent="0.25">
      <c r="A40" s="150" t="s">
        <v>231</v>
      </c>
      <c r="B40" s="31">
        <f t="shared" si="1"/>
        <v>1398</v>
      </c>
      <c r="C40" s="153">
        <v>187</v>
      </c>
      <c r="D40" s="26" t="s">
        <v>124</v>
      </c>
      <c r="E40" s="26">
        <v>3</v>
      </c>
      <c r="F40" s="153">
        <v>25</v>
      </c>
      <c r="G40" s="153">
        <v>892</v>
      </c>
      <c r="H40" s="153">
        <v>9</v>
      </c>
      <c r="I40" s="153">
        <v>3</v>
      </c>
      <c r="J40" s="153">
        <v>200</v>
      </c>
      <c r="K40" s="26" t="s">
        <v>124</v>
      </c>
      <c r="L40" s="153">
        <v>82</v>
      </c>
    </row>
    <row r="41" spans="1:12" s="10" customFormat="1" ht="13.5" customHeight="1" x14ac:dyDescent="0.25">
      <c r="A41" s="150" t="s">
        <v>232</v>
      </c>
      <c r="B41" s="31">
        <f>SUM(C41,F41:L41)</f>
        <v>7883</v>
      </c>
      <c r="C41" s="153">
        <v>1239</v>
      </c>
      <c r="D41" s="26">
        <v>1</v>
      </c>
      <c r="E41" s="153">
        <v>90</v>
      </c>
      <c r="F41" s="153">
        <v>286</v>
      </c>
      <c r="G41" s="153">
        <v>3511</v>
      </c>
      <c r="H41" s="153">
        <v>147</v>
      </c>
      <c r="I41" s="153">
        <v>32</v>
      </c>
      <c r="J41" s="153">
        <v>2098</v>
      </c>
      <c r="K41" s="153">
        <v>10</v>
      </c>
      <c r="L41" s="153">
        <v>560</v>
      </c>
    </row>
    <row r="42" spans="1:12" s="10" customFormat="1" ht="13.5" customHeight="1" x14ac:dyDescent="0.25">
      <c r="A42" s="150" t="s">
        <v>247</v>
      </c>
      <c r="B42" s="31">
        <f>SUM(C42,F42:L42)</f>
        <v>3814</v>
      </c>
      <c r="C42" s="153">
        <v>655</v>
      </c>
      <c r="D42" s="153">
        <v>1</v>
      </c>
      <c r="E42" s="153">
        <v>53</v>
      </c>
      <c r="F42" s="153">
        <v>174</v>
      </c>
      <c r="G42" s="153">
        <v>1598</v>
      </c>
      <c r="H42" s="153">
        <v>38</v>
      </c>
      <c r="I42" s="153">
        <v>53</v>
      </c>
      <c r="J42" s="153">
        <v>1118</v>
      </c>
      <c r="K42" s="153">
        <v>24</v>
      </c>
      <c r="L42" s="153">
        <v>154</v>
      </c>
    </row>
    <row r="43" spans="1:12" s="10" customFormat="1" ht="13.5" customHeight="1" x14ac:dyDescent="0.25">
      <c r="A43" s="150" t="s">
        <v>233</v>
      </c>
      <c r="B43" s="31">
        <f t="shared" si="1"/>
        <v>23572</v>
      </c>
      <c r="C43" s="153">
        <v>6001</v>
      </c>
      <c r="D43" s="153">
        <v>208</v>
      </c>
      <c r="E43" s="153">
        <v>170</v>
      </c>
      <c r="F43" s="153">
        <v>1323</v>
      </c>
      <c r="G43" s="153">
        <v>9597</v>
      </c>
      <c r="H43" s="153">
        <v>267</v>
      </c>
      <c r="I43" s="153">
        <v>989</v>
      </c>
      <c r="J43" s="153">
        <v>3904</v>
      </c>
      <c r="K43" s="153">
        <v>110</v>
      </c>
      <c r="L43" s="153">
        <v>1381</v>
      </c>
    </row>
    <row r="44" spans="1:12" s="10" customFormat="1" ht="13.5" customHeight="1" x14ac:dyDescent="0.25">
      <c r="A44" s="150" t="s">
        <v>234</v>
      </c>
      <c r="B44" s="31">
        <f t="shared" si="1"/>
        <v>5828</v>
      </c>
      <c r="C44" s="153">
        <v>1028</v>
      </c>
      <c r="D44" s="26">
        <v>2</v>
      </c>
      <c r="E44" s="153">
        <v>31</v>
      </c>
      <c r="F44" s="153">
        <v>256</v>
      </c>
      <c r="G44" s="153">
        <v>2260</v>
      </c>
      <c r="H44" s="153">
        <v>37</v>
      </c>
      <c r="I44" s="153">
        <v>310</v>
      </c>
      <c r="J44" s="153">
        <v>1386</v>
      </c>
      <c r="K44" s="153">
        <v>195</v>
      </c>
      <c r="L44" s="153">
        <v>356</v>
      </c>
    </row>
    <row r="45" spans="1:12" s="10" customFormat="1" ht="13.5" customHeight="1" x14ac:dyDescent="0.25">
      <c r="A45" s="150" t="s">
        <v>235</v>
      </c>
      <c r="B45" s="31">
        <f t="shared" si="1"/>
        <v>3520</v>
      </c>
      <c r="C45" s="153">
        <v>560</v>
      </c>
      <c r="D45" s="26" t="s">
        <v>124</v>
      </c>
      <c r="E45" s="153">
        <v>10</v>
      </c>
      <c r="F45" s="153">
        <v>98</v>
      </c>
      <c r="G45" s="153">
        <v>1577</v>
      </c>
      <c r="H45" s="153">
        <v>19</v>
      </c>
      <c r="I45" s="153">
        <v>163</v>
      </c>
      <c r="J45" s="153">
        <v>882</v>
      </c>
      <c r="K45" s="153">
        <v>53</v>
      </c>
      <c r="L45" s="153">
        <v>168</v>
      </c>
    </row>
    <row r="46" spans="1:12" s="10" customFormat="1" ht="13.5" customHeight="1" x14ac:dyDescent="0.25">
      <c r="A46" s="150" t="s">
        <v>236</v>
      </c>
      <c r="B46" s="31">
        <f t="shared" si="1"/>
        <v>1576</v>
      </c>
      <c r="C46" s="153">
        <v>246</v>
      </c>
      <c r="D46" s="26" t="s">
        <v>124</v>
      </c>
      <c r="E46" s="153">
        <v>8</v>
      </c>
      <c r="F46" s="153">
        <v>70</v>
      </c>
      <c r="G46" s="153">
        <v>488</v>
      </c>
      <c r="H46" s="153">
        <v>56</v>
      </c>
      <c r="I46" s="153">
        <v>8</v>
      </c>
      <c r="J46" s="153">
        <v>637</v>
      </c>
      <c r="K46" s="153">
        <v>27</v>
      </c>
      <c r="L46" s="153">
        <v>44</v>
      </c>
    </row>
    <row r="47" spans="1:12" s="10" customFormat="1" ht="13.5" customHeight="1" x14ac:dyDescent="0.25">
      <c r="A47" s="150" t="s">
        <v>237</v>
      </c>
      <c r="B47" s="31">
        <f t="shared" si="1"/>
        <v>12183</v>
      </c>
      <c r="C47" s="153">
        <v>1601</v>
      </c>
      <c r="D47" s="26">
        <v>14</v>
      </c>
      <c r="E47" s="153">
        <v>50</v>
      </c>
      <c r="F47" s="153">
        <v>214</v>
      </c>
      <c r="G47" s="153">
        <v>6219</v>
      </c>
      <c r="H47" s="153">
        <v>96</v>
      </c>
      <c r="I47" s="153">
        <v>44</v>
      </c>
      <c r="J47" s="153">
        <v>2509</v>
      </c>
      <c r="K47" s="26">
        <v>76</v>
      </c>
      <c r="L47" s="153">
        <v>1424</v>
      </c>
    </row>
    <row r="48" spans="1:12" s="10" customFormat="1" ht="13.5" customHeight="1" x14ac:dyDescent="0.25">
      <c r="A48" s="150" t="s">
        <v>238</v>
      </c>
      <c r="B48" s="31">
        <f t="shared" si="1"/>
        <v>1944</v>
      </c>
      <c r="C48" s="153">
        <v>316</v>
      </c>
      <c r="D48" s="26">
        <v>1</v>
      </c>
      <c r="E48" s="153">
        <v>13</v>
      </c>
      <c r="F48" s="153">
        <v>24</v>
      </c>
      <c r="G48" s="153">
        <v>1206</v>
      </c>
      <c r="H48" s="153">
        <v>48</v>
      </c>
      <c r="I48" s="153">
        <v>10</v>
      </c>
      <c r="J48" s="153">
        <v>280</v>
      </c>
      <c r="K48" s="153">
        <v>2</v>
      </c>
      <c r="L48" s="153">
        <v>58</v>
      </c>
    </row>
    <row r="49" spans="1:12" s="10" customFormat="1" ht="13.5" customHeight="1" x14ac:dyDescent="0.25">
      <c r="A49" s="150" t="s">
        <v>239</v>
      </c>
      <c r="B49" s="31">
        <f t="shared" si="1"/>
        <v>1534</v>
      </c>
      <c r="C49" s="153">
        <v>390</v>
      </c>
      <c r="D49" s="26">
        <v>2</v>
      </c>
      <c r="E49" s="153">
        <v>16</v>
      </c>
      <c r="F49" s="153">
        <v>50</v>
      </c>
      <c r="G49" s="153">
        <v>568</v>
      </c>
      <c r="H49" s="153">
        <v>28</v>
      </c>
      <c r="I49" s="153">
        <v>15</v>
      </c>
      <c r="J49" s="153">
        <v>361</v>
      </c>
      <c r="K49" s="153">
        <v>38</v>
      </c>
      <c r="L49" s="153">
        <v>84</v>
      </c>
    </row>
    <row r="50" spans="1:12" s="10" customFormat="1" ht="13.5" customHeight="1" x14ac:dyDescent="0.25">
      <c r="A50" s="150" t="s">
        <v>240</v>
      </c>
      <c r="B50" s="31">
        <f t="shared" si="1"/>
        <v>4966</v>
      </c>
      <c r="C50" s="153">
        <v>797</v>
      </c>
      <c r="D50" s="26">
        <v>2</v>
      </c>
      <c r="E50" s="153">
        <v>35</v>
      </c>
      <c r="F50" s="153">
        <v>138</v>
      </c>
      <c r="G50" s="153">
        <v>2844</v>
      </c>
      <c r="H50" s="153">
        <v>107</v>
      </c>
      <c r="I50" s="153">
        <v>33</v>
      </c>
      <c r="J50" s="153">
        <v>810</v>
      </c>
      <c r="K50" s="153">
        <v>47</v>
      </c>
      <c r="L50" s="153">
        <v>190</v>
      </c>
    </row>
    <row r="51" spans="1:12" ht="7.5" customHeight="1" x14ac:dyDescent="0.25">
      <c r="A51" s="150"/>
      <c r="B51" s="31"/>
      <c r="C51" s="153"/>
      <c r="D51" s="153"/>
      <c r="E51" s="153"/>
      <c r="F51" s="153"/>
      <c r="G51" s="153"/>
      <c r="H51" s="153"/>
      <c r="I51" s="153"/>
      <c r="J51" s="153"/>
      <c r="K51" s="153"/>
      <c r="L51" s="153"/>
    </row>
    <row r="52" spans="1:12" s="156" customFormat="1" ht="13.5" customHeight="1" x14ac:dyDescent="0.25">
      <c r="A52" s="32" t="s">
        <v>241</v>
      </c>
      <c r="B52" s="31">
        <f>SUM(C52,F52:L52)</f>
        <v>6172</v>
      </c>
      <c r="C52" s="31">
        <f>SUM(C53:C55)</f>
        <v>1307</v>
      </c>
      <c r="D52" s="31">
        <f t="shared" ref="D52:L52" si="6">SUM(D53:D55)</f>
        <v>47</v>
      </c>
      <c r="E52" s="31">
        <f t="shared" si="6"/>
        <v>86</v>
      </c>
      <c r="F52" s="31">
        <f t="shared" si="6"/>
        <v>112</v>
      </c>
      <c r="G52" s="31">
        <f t="shared" si="6"/>
        <v>2814</v>
      </c>
      <c r="H52" s="31">
        <f t="shared" si="6"/>
        <v>93</v>
      </c>
      <c r="I52" s="31">
        <f t="shared" si="6"/>
        <v>65</v>
      </c>
      <c r="J52" s="31">
        <f t="shared" si="6"/>
        <v>1488</v>
      </c>
      <c r="K52" s="31">
        <f t="shared" si="6"/>
        <v>23</v>
      </c>
      <c r="L52" s="31">
        <f t="shared" si="6"/>
        <v>270</v>
      </c>
    </row>
    <row r="53" spans="1:12" ht="13.5" customHeight="1" x14ac:dyDescent="0.25">
      <c r="A53" s="151" t="s">
        <v>242</v>
      </c>
      <c r="B53" s="31">
        <f>SUM(C53,F53:L53)</f>
        <v>147</v>
      </c>
      <c r="C53" s="153">
        <v>54</v>
      </c>
      <c r="D53" s="26" t="s">
        <v>124</v>
      </c>
      <c r="E53" s="153">
        <v>1</v>
      </c>
      <c r="F53" s="26">
        <v>4</v>
      </c>
      <c r="G53" s="153">
        <v>61</v>
      </c>
      <c r="H53" s="26" t="s">
        <v>124</v>
      </c>
      <c r="I53" s="26">
        <v>1</v>
      </c>
      <c r="J53" s="153">
        <v>21</v>
      </c>
      <c r="K53" s="26" t="s">
        <v>124</v>
      </c>
      <c r="L53" s="153">
        <v>6</v>
      </c>
    </row>
    <row r="54" spans="1:12" ht="13.5" customHeight="1" x14ac:dyDescent="0.25">
      <c r="A54" s="151" t="s">
        <v>243</v>
      </c>
      <c r="B54" s="31">
        <f>SUM(C54,F54:L54)</f>
        <v>5948</v>
      </c>
      <c r="C54" s="153">
        <v>1228</v>
      </c>
      <c r="D54" s="153">
        <v>47</v>
      </c>
      <c r="E54" s="153">
        <v>84</v>
      </c>
      <c r="F54" s="153">
        <v>107</v>
      </c>
      <c r="G54" s="153">
        <v>2718</v>
      </c>
      <c r="H54" s="153">
        <v>89</v>
      </c>
      <c r="I54" s="153">
        <v>64</v>
      </c>
      <c r="J54" s="153">
        <v>1464</v>
      </c>
      <c r="K54" s="153">
        <v>22</v>
      </c>
      <c r="L54" s="153">
        <v>256</v>
      </c>
    </row>
    <row r="55" spans="1:12" ht="13.5" customHeight="1" x14ac:dyDescent="0.25">
      <c r="A55" s="151" t="s">
        <v>244</v>
      </c>
      <c r="B55" s="31">
        <f>SUM(C55,F55:L55)</f>
        <v>77</v>
      </c>
      <c r="C55" s="153">
        <v>25</v>
      </c>
      <c r="D55" s="26" t="s">
        <v>124</v>
      </c>
      <c r="E55" s="153">
        <v>1</v>
      </c>
      <c r="F55" s="153">
        <v>1</v>
      </c>
      <c r="G55" s="153">
        <v>35</v>
      </c>
      <c r="H55" s="153">
        <v>4</v>
      </c>
      <c r="I55" s="26" t="s">
        <v>124</v>
      </c>
      <c r="J55" s="153">
        <v>3</v>
      </c>
      <c r="K55" s="26">
        <v>1</v>
      </c>
      <c r="L55" s="153">
        <v>8</v>
      </c>
    </row>
    <row r="56" spans="1:12" ht="13" customHeight="1" x14ac:dyDescent="0.25">
      <c r="A56" s="5"/>
      <c r="B56" s="6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13" customHeight="1" x14ac:dyDescent="0.25">
      <c r="A57" s="5"/>
      <c r="B57" s="6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ht="13" customHeight="1" x14ac:dyDescent="0.25">
      <c r="A58" s="5"/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13" customHeight="1" x14ac:dyDescent="0.25">
      <c r="A59" s="5"/>
      <c r="B59" s="6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13" customHeight="1" x14ac:dyDescent="0.25">
      <c r="A60" s="5"/>
      <c r="B60" s="6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ht="13" customHeight="1" x14ac:dyDescent="0.25">
      <c r="A61" s="5"/>
      <c r="B61" s="6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ht="13" customHeight="1" x14ac:dyDescent="0.25">
      <c r="A62" s="5"/>
      <c r="B62" s="6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13" customHeight="1" x14ac:dyDescent="0.25">
      <c r="A63" s="5"/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13" customHeight="1" x14ac:dyDescent="0.25">
      <c r="A64" s="5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4" ht="13" customHeight="1" x14ac:dyDescent="0.25">
      <c r="A65" s="5"/>
      <c r="B65" s="6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4" ht="13" customHeight="1" x14ac:dyDescent="0.25">
      <c r="A66" s="5"/>
      <c r="B66" s="6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4" s="83" customFormat="1" ht="15" customHeight="1" x14ac:dyDescent="0.25">
      <c r="A67" s="164" t="s">
        <v>143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94"/>
      <c r="N67" s="94"/>
    </row>
    <row r="68" spans="1:14" s="83" customFormat="1" ht="12" customHeight="1" x14ac:dyDescent="0.25">
      <c r="A68" s="89" t="s">
        <v>144</v>
      </c>
      <c r="B68" s="87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86"/>
      <c r="N68" s="86"/>
    </row>
    <row r="69" spans="1:14" ht="27" customHeight="1" x14ac:dyDescent="0.25">
      <c r="A69" s="3"/>
      <c r="B69" s="37" t="s">
        <v>0</v>
      </c>
      <c r="C69" s="184" t="s">
        <v>99</v>
      </c>
      <c r="D69" s="161"/>
      <c r="E69" s="161"/>
      <c r="F69" s="37" t="s">
        <v>1</v>
      </c>
      <c r="G69" s="37" t="s">
        <v>2</v>
      </c>
      <c r="H69" s="37" t="s">
        <v>3</v>
      </c>
      <c r="I69" s="37" t="s">
        <v>4</v>
      </c>
      <c r="J69" s="37" t="s">
        <v>5</v>
      </c>
      <c r="K69" s="37" t="s">
        <v>6</v>
      </c>
      <c r="L69" s="99" t="s">
        <v>7</v>
      </c>
    </row>
    <row r="70" spans="1:14" ht="41.25" customHeight="1" x14ac:dyDescent="0.25">
      <c r="A70" s="4"/>
      <c r="B70" s="38" t="s">
        <v>29</v>
      </c>
      <c r="C70" s="101" t="s">
        <v>95</v>
      </c>
      <c r="D70" s="85" t="s">
        <v>96</v>
      </c>
      <c r="E70" s="85" t="s">
        <v>97</v>
      </c>
      <c r="F70" s="38" t="s">
        <v>30</v>
      </c>
      <c r="G70" s="41" t="s">
        <v>31</v>
      </c>
      <c r="H70" s="41" t="s">
        <v>32</v>
      </c>
      <c r="I70" s="41" t="s">
        <v>33</v>
      </c>
      <c r="J70" s="38" t="s">
        <v>34</v>
      </c>
      <c r="K70" s="41" t="s">
        <v>35</v>
      </c>
      <c r="L70" s="100" t="s">
        <v>36</v>
      </c>
    </row>
    <row r="71" spans="1:14" ht="7.5" customHeight="1" x14ac:dyDescent="0.25">
      <c r="A71" s="5"/>
      <c r="B71" s="6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4" ht="6" customHeight="1" x14ac:dyDescent="0.25">
      <c r="A72" s="5"/>
      <c r="B72" s="6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4" s="156" customFormat="1" ht="13.4" customHeight="1" x14ac:dyDescent="0.25">
      <c r="A73" s="32" t="s">
        <v>176</v>
      </c>
      <c r="B73" s="31">
        <f t="shared" si="1"/>
        <v>42091</v>
      </c>
      <c r="C73" s="31">
        <f>SUM(C74:C85)</f>
        <v>7487</v>
      </c>
      <c r="D73" s="31">
        <f t="shared" ref="D73:L73" si="7">SUM(D74:D85)</f>
        <v>120</v>
      </c>
      <c r="E73" s="31">
        <f t="shared" si="7"/>
        <v>552</v>
      </c>
      <c r="F73" s="31">
        <f t="shared" si="7"/>
        <v>1799</v>
      </c>
      <c r="G73" s="31">
        <f t="shared" si="7"/>
        <v>20036</v>
      </c>
      <c r="H73" s="31">
        <f t="shared" si="7"/>
        <v>700</v>
      </c>
      <c r="I73" s="31">
        <f t="shared" si="7"/>
        <v>228</v>
      </c>
      <c r="J73" s="31">
        <f t="shared" si="7"/>
        <v>8275</v>
      </c>
      <c r="K73" s="31">
        <f t="shared" si="7"/>
        <v>876</v>
      </c>
      <c r="L73" s="31">
        <f t="shared" si="7"/>
        <v>2690</v>
      </c>
    </row>
    <row r="74" spans="1:14" s="10" customFormat="1" ht="13.4" customHeight="1" x14ac:dyDescent="0.25">
      <c r="A74" s="151" t="s">
        <v>177</v>
      </c>
      <c r="B74" s="31">
        <f t="shared" si="1"/>
        <v>4907</v>
      </c>
      <c r="C74" s="153">
        <v>646</v>
      </c>
      <c r="D74" s="153">
        <v>4</v>
      </c>
      <c r="E74" s="153">
        <v>42</v>
      </c>
      <c r="F74" s="153">
        <v>220</v>
      </c>
      <c r="G74" s="153">
        <v>2598</v>
      </c>
      <c r="H74" s="153">
        <v>37</v>
      </c>
      <c r="I74" s="153">
        <v>24</v>
      </c>
      <c r="J74" s="153">
        <v>970</v>
      </c>
      <c r="K74" s="153">
        <v>127</v>
      </c>
      <c r="L74" s="153">
        <v>285</v>
      </c>
    </row>
    <row r="75" spans="1:14" s="10" customFormat="1" ht="13.4" customHeight="1" x14ac:dyDescent="0.25">
      <c r="A75" s="151" t="s">
        <v>178</v>
      </c>
      <c r="B75" s="31">
        <f t="shared" si="1"/>
        <v>1798</v>
      </c>
      <c r="C75" s="153">
        <v>333</v>
      </c>
      <c r="D75" s="26">
        <v>1</v>
      </c>
      <c r="E75" s="153">
        <v>24</v>
      </c>
      <c r="F75" s="153">
        <v>56</v>
      </c>
      <c r="G75" s="153">
        <v>1149</v>
      </c>
      <c r="H75" s="153">
        <v>38</v>
      </c>
      <c r="I75" s="153">
        <v>8</v>
      </c>
      <c r="J75" s="153">
        <v>111</v>
      </c>
      <c r="K75" s="153">
        <v>6</v>
      </c>
      <c r="L75" s="153">
        <v>97</v>
      </c>
    </row>
    <row r="76" spans="1:14" s="10" customFormat="1" ht="13.4" customHeight="1" x14ac:dyDescent="0.25">
      <c r="A76" s="151" t="s">
        <v>179</v>
      </c>
      <c r="B76" s="31">
        <f t="shared" si="1"/>
        <v>40</v>
      </c>
      <c r="C76" s="153">
        <v>5</v>
      </c>
      <c r="D76" s="26" t="s">
        <v>124</v>
      </c>
      <c r="E76" s="26" t="s">
        <v>124</v>
      </c>
      <c r="F76" s="153">
        <v>2</v>
      </c>
      <c r="G76" s="153">
        <v>23</v>
      </c>
      <c r="H76" s="26">
        <v>1</v>
      </c>
      <c r="I76" s="26">
        <v>1</v>
      </c>
      <c r="J76" s="26" t="s">
        <v>124</v>
      </c>
      <c r="K76" s="26">
        <v>4</v>
      </c>
      <c r="L76" s="153">
        <v>4</v>
      </c>
    </row>
    <row r="77" spans="1:14" s="10" customFormat="1" ht="13.4" customHeight="1" x14ac:dyDescent="0.25">
      <c r="A77" s="151" t="s">
        <v>180</v>
      </c>
      <c r="B77" s="31">
        <f t="shared" si="1"/>
        <v>1797</v>
      </c>
      <c r="C77" s="153">
        <v>295</v>
      </c>
      <c r="D77" s="26" t="s">
        <v>124</v>
      </c>
      <c r="E77" s="153">
        <v>21</v>
      </c>
      <c r="F77" s="153">
        <v>88</v>
      </c>
      <c r="G77" s="153">
        <v>803</v>
      </c>
      <c r="H77" s="153">
        <v>34</v>
      </c>
      <c r="I77" s="153">
        <v>6</v>
      </c>
      <c r="J77" s="153">
        <v>217</v>
      </c>
      <c r="K77" s="153">
        <v>129</v>
      </c>
      <c r="L77" s="153">
        <v>225</v>
      </c>
    </row>
    <row r="78" spans="1:14" s="10" customFormat="1" ht="13.4" customHeight="1" x14ac:dyDescent="0.25">
      <c r="A78" s="151" t="s">
        <v>181</v>
      </c>
      <c r="B78" s="31">
        <f t="shared" si="1"/>
        <v>1909</v>
      </c>
      <c r="C78" s="153">
        <v>327</v>
      </c>
      <c r="D78" s="26" t="s">
        <v>124</v>
      </c>
      <c r="E78" s="153">
        <v>21</v>
      </c>
      <c r="F78" s="153">
        <v>47</v>
      </c>
      <c r="G78" s="153">
        <v>989</v>
      </c>
      <c r="H78" s="153">
        <v>64</v>
      </c>
      <c r="I78" s="153">
        <v>8</v>
      </c>
      <c r="J78" s="153">
        <v>228</v>
      </c>
      <c r="K78" s="153">
        <v>35</v>
      </c>
      <c r="L78" s="153">
        <v>211</v>
      </c>
    </row>
    <row r="79" spans="1:14" s="10" customFormat="1" ht="13.4" customHeight="1" x14ac:dyDescent="0.25">
      <c r="A79" s="150" t="s">
        <v>182</v>
      </c>
      <c r="B79" s="33">
        <f t="shared" si="1"/>
        <v>2511</v>
      </c>
      <c r="C79" s="153">
        <v>362</v>
      </c>
      <c r="D79" s="153">
        <v>1</v>
      </c>
      <c r="E79" s="153">
        <v>30</v>
      </c>
      <c r="F79" s="153">
        <v>103</v>
      </c>
      <c r="G79" s="153">
        <v>971</v>
      </c>
      <c r="H79" s="153">
        <v>55</v>
      </c>
      <c r="I79" s="153">
        <v>6</v>
      </c>
      <c r="J79" s="153">
        <v>722</v>
      </c>
      <c r="K79" s="153">
        <v>104</v>
      </c>
      <c r="L79" s="153">
        <v>188</v>
      </c>
    </row>
    <row r="80" spans="1:14" s="10" customFormat="1" ht="13.4" customHeight="1" x14ac:dyDescent="0.25">
      <c r="A80" s="150" t="s">
        <v>186</v>
      </c>
      <c r="B80" s="33">
        <f t="shared" si="1"/>
        <v>3979</v>
      </c>
      <c r="C80" s="153">
        <v>640</v>
      </c>
      <c r="D80" s="26">
        <v>1</v>
      </c>
      <c r="E80" s="153">
        <v>25</v>
      </c>
      <c r="F80" s="153">
        <v>166</v>
      </c>
      <c r="G80" s="153">
        <v>1297</v>
      </c>
      <c r="H80" s="153">
        <v>50</v>
      </c>
      <c r="I80" s="153">
        <v>22</v>
      </c>
      <c r="J80" s="153">
        <v>1558</v>
      </c>
      <c r="K80" s="153">
        <v>95</v>
      </c>
      <c r="L80" s="153">
        <v>151</v>
      </c>
    </row>
    <row r="81" spans="1:12" s="10" customFormat="1" ht="13.4" customHeight="1" x14ac:dyDescent="0.25">
      <c r="A81" s="150" t="s">
        <v>183</v>
      </c>
      <c r="B81" s="33">
        <f t="shared" si="1"/>
        <v>3366</v>
      </c>
      <c r="C81" s="153">
        <v>562</v>
      </c>
      <c r="D81" s="26" t="s">
        <v>124</v>
      </c>
      <c r="E81" s="153">
        <v>21</v>
      </c>
      <c r="F81" s="153">
        <v>87</v>
      </c>
      <c r="G81" s="153">
        <v>1859</v>
      </c>
      <c r="H81" s="153">
        <v>84</v>
      </c>
      <c r="I81" s="153">
        <v>16</v>
      </c>
      <c r="J81" s="153">
        <v>568</v>
      </c>
      <c r="K81" s="153">
        <v>14</v>
      </c>
      <c r="L81" s="153">
        <v>176</v>
      </c>
    </row>
    <row r="82" spans="1:12" s="10" customFormat="1" ht="13.4" customHeight="1" x14ac:dyDescent="0.25">
      <c r="A82" s="150" t="s">
        <v>184</v>
      </c>
      <c r="B82" s="33">
        <f t="shared" si="1"/>
        <v>3590</v>
      </c>
      <c r="C82" s="153">
        <v>575</v>
      </c>
      <c r="D82" s="26">
        <v>29</v>
      </c>
      <c r="E82" s="153">
        <v>98</v>
      </c>
      <c r="F82" s="153">
        <v>146</v>
      </c>
      <c r="G82" s="153">
        <v>1950</v>
      </c>
      <c r="H82" s="153">
        <v>108</v>
      </c>
      <c r="I82" s="153">
        <v>13</v>
      </c>
      <c r="J82" s="153">
        <v>614</v>
      </c>
      <c r="K82" s="153">
        <v>12</v>
      </c>
      <c r="L82" s="153">
        <v>172</v>
      </c>
    </row>
    <row r="83" spans="1:12" s="10" customFormat="1" ht="13.4" customHeight="1" x14ac:dyDescent="0.25">
      <c r="A83" s="150" t="s">
        <v>185</v>
      </c>
      <c r="B83" s="33">
        <f t="shared" si="1"/>
        <v>1143</v>
      </c>
      <c r="C83" s="153">
        <v>150</v>
      </c>
      <c r="D83" s="26" t="s">
        <v>124</v>
      </c>
      <c r="E83" s="153">
        <v>35</v>
      </c>
      <c r="F83" s="153">
        <v>18</v>
      </c>
      <c r="G83" s="153">
        <v>735</v>
      </c>
      <c r="H83" s="153">
        <v>44</v>
      </c>
      <c r="I83" s="153">
        <v>9</v>
      </c>
      <c r="J83" s="153">
        <v>145</v>
      </c>
      <c r="K83" s="153">
        <v>8</v>
      </c>
      <c r="L83" s="153">
        <v>34</v>
      </c>
    </row>
    <row r="84" spans="1:12" s="10" customFormat="1" ht="13.4" customHeight="1" x14ac:dyDescent="0.25">
      <c r="A84" s="150" t="s">
        <v>187</v>
      </c>
      <c r="B84" s="33">
        <f t="shared" si="1"/>
        <v>10999</v>
      </c>
      <c r="C84" s="153">
        <v>2795</v>
      </c>
      <c r="D84" s="153">
        <v>82</v>
      </c>
      <c r="E84" s="153">
        <v>180</v>
      </c>
      <c r="F84" s="153">
        <v>651</v>
      </c>
      <c r="G84" s="153">
        <v>4649</v>
      </c>
      <c r="H84" s="153">
        <v>144</v>
      </c>
      <c r="I84" s="153">
        <v>75</v>
      </c>
      <c r="J84" s="153">
        <v>1351</v>
      </c>
      <c r="K84" s="153">
        <v>335</v>
      </c>
      <c r="L84" s="153">
        <v>999</v>
      </c>
    </row>
    <row r="85" spans="1:12" s="10" customFormat="1" ht="13.4" customHeight="1" x14ac:dyDescent="0.25">
      <c r="A85" s="150" t="s">
        <v>188</v>
      </c>
      <c r="B85" s="33">
        <f t="shared" si="1"/>
        <v>6052</v>
      </c>
      <c r="C85" s="153">
        <v>797</v>
      </c>
      <c r="D85" s="26">
        <v>2</v>
      </c>
      <c r="E85" s="153">
        <v>55</v>
      </c>
      <c r="F85" s="153">
        <v>215</v>
      </c>
      <c r="G85" s="153">
        <v>3013</v>
      </c>
      <c r="H85" s="153">
        <v>41</v>
      </c>
      <c r="I85" s="153">
        <v>40</v>
      </c>
      <c r="J85" s="153">
        <v>1791</v>
      </c>
      <c r="K85" s="153">
        <v>7</v>
      </c>
      <c r="L85" s="153">
        <v>148</v>
      </c>
    </row>
    <row r="86" spans="1:12" s="10" customFormat="1" ht="6.75" customHeight="1" x14ac:dyDescent="0.25">
      <c r="A86" s="13"/>
      <c r="B86" s="31"/>
      <c r="C86" s="153"/>
      <c r="D86" s="153"/>
      <c r="E86" s="153"/>
      <c r="F86" s="153"/>
      <c r="G86" s="153"/>
      <c r="H86" s="153"/>
      <c r="I86" s="153"/>
      <c r="J86" s="153"/>
      <c r="K86" s="153"/>
      <c r="L86" s="153"/>
    </row>
    <row r="87" spans="1:12" s="159" customFormat="1" ht="13.4" customHeight="1" x14ac:dyDescent="0.25">
      <c r="A87" s="157" t="s">
        <v>189</v>
      </c>
      <c r="B87" s="158">
        <f t="shared" ref="B87:B121" si="8">SUM(C87,F87:L87)</f>
        <v>50711</v>
      </c>
      <c r="C87" s="158">
        <f t="shared" ref="C87:L87" si="9">SUM(C88:C96)</f>
        <v>13862</v>
      </c>
      <c r="D87" s="158">
        <f t="shared" si="9"/>
        <v>504</v>
      </c>
      <c r="E87" s="158">
        <f t="shared" si="9"/>
        <v>637</v>
      </c>
      <c r="F87" s="158">
        <f t="shared" si="9"/>
        <v>2641</v>
      </c>
      <c r="G87" s="158">
        <f t="shared" si="9"/>
        <v>24287</v>
      </c>
      <c r="H87" s="158">
        <f t="shared" si="9"/>
        <v>404</v>
      </c>
      <c r="I87" s="158">
        <f t="shared" si="9"/>
        <v>405</v>
      </c>
      <c r="J87" s="158">
        <f t="shared" si="9"/>
        <v>5642</v>
      </c>
      <c r="K87" s="158">
        <f t="shared" si="9"/>
        <v>1288</v>
      </c>
      <c r="L87" s="158">
        <f t="shared" si="9"/>
        <v>2182</v>
      </c>
    </row>
    <row r="88" spans="1:12" s="10" customFormat="1" ht="13.4" customHeight="1" x14ac:dyDescent="0.25">
      <c r="A88" s="150" t="s">
        <v>167</v>
      </c>
      <c r="B88" s="33">
        <f t="shared" si="8"/>
        <v>4556</v>
      </c>
      <c r="C88" s="153">
        <v>764</v>
      </c>
      <c r="D88" s="26">
        <v>6</v>
      </c>
      <c r="E88" s="153">
        <v>53</v>
      </c>
      <c r="F88" s="153">
        <v>177</v>
      </c>
      <c r="G88" s="153">
        <v>2595</v>
      </c>
      <c r="H88" s="153">
        <v>41</v>
      </c>
      <c r="I88" s="153">
        <v>8</v>
      </c>
      <c r="J88" s="153">
        <v>910</v>
      </c>
      <c r="K88" s="153">
        <v>2</v>
      </c>
      <c r="L88" s="153">
        <v>59</v>
      </c>
    </row>
    <row r="89" spans="1:12" s="10" customFormat="1" ht="13.4" customHeight="1" x14ac:dyDescent="0.25">
      <c r="A89" s="150" t="s">
        <v>168</v>
      </c>
      <c r="B89" s="33">
        <f>SUM(C89,F89:L89)</f>
        <v>3156</v>
      </c>
      <c r="C89" s="153">
        <v>523</v>
      </c>
      <c r="D89" s="26" t="s">
        <v>124</v>
      </c>
      <c r="E89" s="153">
        <v>40</v>
      </c>
      <c r="F89" s="153">
        <v>156</v>
      </c>
      <c r="G89" s="153">
        <v>1701</v>
      </c>
      <c r="H89" s="153">
        <v>27</v>
      </c>
      <c r="I89" s="153">
        <v>17</v>
      </c>
      <c r="J89" s="153">
        <v>579</v>
      </c>
      <c r="K89" s="153">
        <v>9</v>
      </c>
      <c r="L89" s="153">
        <v>144</v>
      </c>
    </row>
    <row r="90" spans="1:12" s="10" customFormat="1" ht="13.4" customHeight="1" x14ac:dyDescent="0.25">
      <c r="A90" s="150" t="s">
        <v>169</v>
      </c>
      <c r="B90" s="33">
        <f>SUM(C90,F90:L90)</f>
        <v>5630</v>
      </c>
      <c r="C90" s="153">
        <v>824</v>
      </c>
      <c r="D90" s="153">
        <v>2</v>
      </c>
      <c r="E90" s="153">
        <v>25</v>
      </c>
      <c r="F90" s="153">
        <v>192</v>
      </c>
      <c r="G90" s="153">
        <v>1729</v>
      </c>
      <c r="H90" s="153">
        <v>55</v>
      </c>
      <c r="I90" s="153">
        <v>45</v>
      </c>
      <c r="J90" s="153">
        <v>1203</v>
      </c>
      <c r="K90" s="153">
        <v>1136</v>
      </c>
      <c r="L90" s="153">
        <v>446</v>
      </c>
    </row>
    <row r="91" spans="1:12" s="10" customFormat="1" ht="13.4" customHeight="1" x14ac:dyDescent="0.25">
      <c r="A91" s="150" t="s">
        <v>170</v>
      </c>
      <c r="B91" s="33">
        <f t="shared" si="8"/>
        <v>32515</v>
      </c>
      <c r="C91" s="153">
        <v>10676</v>
      </c>
      <c r="D91" s="26">
        <v>493</v>
      </c>
      <c r="E91" s="153">
        <v>415</v>
      </c>
      <c r="F91" s="153">
        <v>1860</v>
      </c>
      <c r="G91" s="153">
        <v>15785</v>
      </c>
      <c r="H91" s="153">
        <v>193</v>
      </c>
      <c r="I91" s="153">
        <v>296</v>
      </c>
      <c r="J91" s="153">
        <v>2275</v>
      </c>
      <c r="K91" s="153">
        <v>111</v>
      </c>
      <c r="L91" s="153">
        <v>1319</v>
      </c>
    </row>
    <row r="92" spans="1:12" s="10" customFormat="1" ht="13.4" customHeight="1" x14ac:dyDescent="0.25">
      <c r="A92" s="150" t="s">
        <v>171</v>
      </c>
      <c r="B92" s="33">
        <f t="shared" si="8"/>
        <v>1149</v>
      </c>
      <c r="C92" s="153">
        <v>250</v>
      </c>
      <c r="D92" s="26" t="s">
        <v>124</v>
      </c>
      <c r="E92" s="153">
        <v>57</v>
      </c>
      <c r="F92" s="153">
        <v>70</v>
      </c>
      <c r="G92" s="153">
        <v>602</v>
      </c>
      <c r="H92" s="153">
        <v>36</v>
      </c>
      <c r="I92" s="153">
        <v>3</v>
      </c>
      <c r="J92" s="153">
        <v>129</v>
      </c>
      <c r="K92" s="153">
        <v>1</v>
      </c>
      <c r="L92" s="153">
        <v>58</v>
      </c>
    </row>
    <row r="93" spans="1:12" s="10" customFormat="1" ht="13.4" customHeight="1" x14ac:dyDescent="0.25">
      <c r="A93" s="150" t="s">
        <v>172</v>
      </c>
      <c r="B93" s="33">
        <f t="shared" si="8"/>
        <v>1493</v>
      </c>
      <c r="C93" s="153">
        <v>329</v>
      </c>
      <c r="D93" s="26">
        <v>1</v>
      </c>
      <c r="E93" s="153">
        <v>18</v>
      </c>
      <c r="F93" s="153">
        <v>44</v>
      </c>
      <c r="G93" s="153">
        <v>640</v>
      </c>
      <c r="H93" s="153">
        <v>26</v>
      </c>
      <c r="I93" s="153">
        <v>19</v>
      </c>
      <c r="J93" s="153">
        <v>299</v>
      </c>
      <c r="K93" s="26">
        <v>26</v>
      </c>
      <c r="L93" s="153">
        <v>110</v>
      </c>
    </row>
    <row r="94" spans="1:12" s="10" customFormat="1" ht="13.4" customHeight="1" x14ac:dyDescent="0.25">
      <c r="A94" s="150" t="s">
        <v>173</v>
      </c>
      <c r="B94" s="33">
        <f t="shared" si="8"/>
        <v>816</v>
      </c>
      <c r="C94" s="153">
        <v>157</v>
      </c>
      <c r="D94" s="26">
        <v>1</v>
      </c>
      <c r="E94" s="26" t="s">
        <v>124</v>
      </c>
      <c r="F94" s="153">
        <v>26</v>
      </c>
      <c r="G94" s="153">
        <v>508</v>
      </c>
      <c r="H94" s="153">
        <v>3</v>
      </c>
      <c r="I94" s="153">
        <v>5</v>
      </c>
      <c r="J94" s="153">
        <v>95</v>
      </c>
      <c r="K94" s="26" t="s">
        <v>124</v>
      </c>
      <c r="L94" s="153">
        <v>22</v>
      </c>
    </row>
    <row r="95" spans="1:12" s="10" customFormat="1" ht="13.4" customHeight="1" x14ac:dyDescent="0.25">
      <c r="A95" s="150" t="s">
        <v>174</v>
      </c>
      <c r="B95" s="33">
        <f t="shared" si="8"/>
        <v>1253</v>
      </c>
      <c r="C95" s="153">
        <v>306</v>
      </c>
      <c r="D95" s="26">
        <v>1</v>
      </c>
      <c r="E95" s="26">
        <v>25</v>
      </c>
      <c r="F95" s="153">
        <v>111</v>
      </c>
      <c r="G95" s="153">
        <v>644</v>
      </c>
      <c r="H95" s="153">
        <v>20</v>
      </c>
      <c r="I95" s="26">
        <v>12</v>
      </c>
      <c r="J95" s="26">
        <v>134</v>
      </c>
      <c r="K95" s="26">
        <v>3</v>
      </c>
      <c r="L95" s="26">
        <v>23</v>
      </c>
    </row>
    <row r="96" spans="1:12" s="10" customFormat="1" ht="13.4" customHeight="1" x14ac:dyDescent="0.25">
      <c r="A96" s="150" t="s">
        <v>175</v>
      </c>
      <c r="B96" s="33">
        <f t="shared" si="8"/>
        <v>143</v>
      </c>
      <c r="C96" s="153">
        <v>33</v>
      </c>
      <c r="D96" s="26" t="s">
        <v>124</v>
      </c>
      <c r="E96" s="153">
        <v>4</v>
      </c>
      <c r="F96" s="153">
        <v>5</v>
      </c>
      <c r="G96" s="153">
        <v>83</v>
      </c>
      <c r="H96" s="153">
        <v>3</v>
      </c>
      <c r="I96" s="26" t="s">
        <v>124</v>
      </c>
      <c r="J96" s="153">
        <v>18</v>
      </c>
      <c r="K96" s="26" t="s">
        <v>124</v>
      </c>
      <c r="L96" s="153">
        <v>1</v>
      </c>
    </row>
    <row r="97" spans="1:12" s="10" customFormat="1" ht="7.5" customHeight="1" x14ac:dyDescent="0.25">
      <c r="A97" s="13"/>
      <c r="B97" s="31"/>
      <c r="C97" s="153"/>
      <c r="D97" s="153"/>
      <c r="E97" s="153"/>
      <c r="F97" s="153"/>
      <c r="G97" s="153"/>
      <c r="H97" s="153"/>
      <c r="I97" s="153"/>
      <c r="J97" s="153"/>
      <c r="K97" s="153"/>
      <c r="L97" s="153"/>
    </row>
    <row r="98" spans="1:12" s="156" customFormat="1" ht="13.4" customHeight="1" x14ac:dyDescent="0.25">
      <c r="A98" s="32" t="s">
        <v>190</v>
      </c>
      <c r="B98" s="31">
        <f t="shared" si="8"/>
        <v>19952</v>
      </c>
      <c r="C98" s="31">
        <f>SUM(C99:C102)</f>
        <v>4803</v>
      </c>
      <c r="D98" s="31">
        <f t="shared" ref="D98:L98" si="10">SUM(D99:D102)</f>
        <v>9</v>
      </c>
      <c r="E98" s="31">
        <f t="shared" si="10"/>
        <v>263</v>
      </c>
      <c r="F98" s="31">
        <f t="shared" si="10"/>
        <v>1048</v>
      </c>
      <c r="G98" s="31">
        <f t="shared" si="10"/>
        <v>12463</v>
      </c>
      <c r="H98" s="31">
        <f t="shared" si="10"/>
        <v>133</v>
      </c>
      <c r="I98" s="31">
        <f t="shared" si="10"/>
        <v>86</v>
      </c>
      <c r="J98" s="31">
        <f t="shared" si="10"/>
        <v>1241</v>
      </c>
      <c r="K98" s="31">
        <f t="shared" si="10"/>
        <v>4</v>
      </c>
      <c r="L98" s="31">
        <f t="shared" si="10"/>
        <v>174</v>
      </c>
    </row>
    <row r="99" spans="1:12" s="10" customFormat="1" ht="13.4" customHeight="1" x14ac:dyDescent="0.25">
      <c r="A99" s="151" t="s">
        <v>191</v>
      </c>
      <c r="B99" s="31">
        <f>SUM(C99,F99:L99)</f>
        <v>4191</v>
      </c>
      <c r="C99" s="153">
        <v>1087</v>
      </c>
      <c r="D99" s="26">
        <v>2</v>
      </c>
      <c r="E99" s="153">
        <v>32</v>
      </c>
      <c r="F99" s="153">
        <v>179</v>
      </c>
      <c r="G99" s="153">
        <v>2227</v>
      </c>
      <c r="H99" s="153">
        <v>54</v>
      </c>
      <c r="I99" s="153">
        <v>20</v>
      </c>
      <c r="J99" s="153">
        <v>571</v>
      </c>
      <c r="K99" s="26" t="s">
        <v>124</v>
      </c>
      <c r="L99" s="153">
        <v>53</v>
      </c>
    </row>
    <row r="100" spans="1:12" s="10" customFormat="1" ht="13.4" customHeight="1" x14ac:dyDescent="0.25">
      <c r="A100" s="151" t="s">
        <v>192</v>
      </c>
      <c r="B100" s="31">
        <f>SUM(C100,F100:L100)</f>
        <v>8105</v>
      </c>
      <c r="C100" s="153">
        <v>2169</v>
      </c>
      <c r="D100" s="26">
        <v>4</v>
      </c>
      <c r="E100" s="26">
        <v>164</v>
      </c>
      <c r="F100" s="153">
        <v>406</v>
      </c>
      <c r="G100" s="153">
        <v>5238</v>
      </c>
      <c r="H100" s="153">
        <v>46</v>
      </c>
      <c r="I100" s="153">
        <v>37</v>
      </c>
      <c r="J100" s="26">
        <v>171</v>
      </c>
      <c r="K100" s="26">
        <v>2</v>
      </c>
      <c r="L100" s="153">
        <v>36</v>
      </c>
    </row>
    <row r="101" spans="1:12" s="10" customFormat="1" ht="13.4" customHeight="1" x14ac:dyDescent="0.25">
      <c r="A101" s="151" t="s">
        <v>193</v>
      </c>
      <c r="B101" s="31">
        <f t="shared" si="8"/>
        <v>3945</v>
      </c>
      <c r="C101" s="153">
        <v>826</v>
      </c>
      <c r="D101" s="26">
        <v>2</v>
      </c>
      <c r="E101" s="26">
        <v>36</v>
      </c>
      <c r="F101" s="153">
        <v>234</v>
      </c>
      <c r="G101" s="153">
        <v>2418</v>
      </c>
      <c r="H101" s="153">
        <v>7</v>
      </c>
      <c r="I101" s="153">
        <v>17</v>
      </c>
      <c r="J101" s="153">
        <v>404</v>
      </c>
      <c r="K101" s="153">
        <v>1</v>
      </c>
      <c r="L101" s="153">
        <v>38</v>
      </c>
    </row>
    <row r="102" spans="1:12" s="10" customFormat="1" ht="13.4" customHeight="1" x14ac:dyDescent="0.25">
      <c r="A102" s="151" t="s">
        <v>194</v>
      </c>
      <c r="B102" s="31">
        <f t="shared" si="8"/>
        <v>3711</v>
      </c>
      <c r="C102" s="153">
        <v>721</v>
      </c>
      <c r="D102" s="26">
        <v>1</v>
      </c>
      <c r="E102" s="26">
        <v>31</v>
      </c>
      <c r="F102" s="153">
        <v>229</v>
      </c>
      <c r="G102" s="153">
        <v>2580</v>
      </c>
      <c r="H102" s="153">
        <v>26</v>
      </c>
      <c r="I102" s="153">
        <v>12</v>
      </c>
      <c r="J102" s="153">
        <v>95</v>
      </c>
      <c r="K102" s="26">
        <v>1</v>
      </c>
      <c r="L102" s="153">
        <v>47</v>
      </c>
    </row>
    <row r="103" spans="1:12" s="10" customFormat="1" ht="6" customHeight="1" x14ac:dyDescent="0.25">
      <c r="A103" s="13"/>
      <c r="B103" s="31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</row>
    <row r="104" spans="1:12" s="156" customFormat="1" ht="13.4" customHeight="1" x14ac:dyDescent="0.25">
      <c r="A104" s="32" t="s">
        <v>195</v>
      </c>
      <c r="B104" s="31">
        <f t="shared" si="8"/>
        <v>153316</v>
      </c>
      <c r="C104" s="31">
        <f>SUM(C105:C113)</f>
        <v>51467</v>
      </c>
      <c r="D104" s="31">
        <f t="shared" ref="D104:L104" si="11">SUM(D105:D113)</f>
        <v>2053</v>
      </c>
      <c r="E104" s="31">
        <f t="shared" si="11"/>
        <v>4367</v>
      </c>
      <c r="F104" s="31">
        <f t="shared" si="11"/>
        <v>2964</v>
      </c>
      <c r="G104" s="31">
        <f t="shared" si="11"/>
        <v>78372</v>
      </c>
      <c r="H104" s="31">
        <f t="shared" si="11"/>
        <v>1824</v>
      </c>
      <c r="I104" s="31">
        <f t="shared" si="11"/>
        <v>1035</v>
      </c>
      <c r="J104" s="31">
        <f t="shared" si="11"/>
        <v>13461</v>
      </c>
      <c r="K104" s="31">
        <f t="shared" si="11"/>
        <v>709</v>
      </c>
      <c r="L104" s="31">
        <f t="shared" si="11"/>
        <v>3484</v>
      </c>
    </row>
    <row r="105" spans="1:12" s="10" customFormat="1" ht="13.4" customHeight="1" x14ac:dyDescent="0.25">
      <c r="A105" s="151" t="s">
        <v>196</v>
      </c>
      <c r="B105" s="31">
        <f t="shared" si="8"/>
        <v>43790</v>
      </c>
      <c r="C105" s="153">
        <v>20002</v>
      </c>
      <c r="D105" s="153">
        <v>1137</v>
      </c>
      <c r="E105" s="153">
        <v>1522</v>
      </c>
      <c r="F105" s="153">
        <v>1179</v>
      </c>
      <c r="G105" s="153">
        <v>18557</v>
      </c>
      <c r="H105" s="153">
        <v>644</v>
      </c>
      <c r="I105" s="153">
        <v>349</v>
      </c>
      <c r="J105" s="153">
        <v>1592</v>
      </c>
      <c r="K105" s="153">
        <v>269</v>
      </c>
      <c r="L105" s="153">
        <v>1198</v>
      </c>
    </row>
    <row r="106" spans="1:12" s="10" customFormat="1" ht="13.4" customHeight="1" x14ac:dyDescent="0.25">
      <c r="A106" s="151" t="s">
        <v>197</v>
      </c>
      <c r="B106" s="31">
        <f t="shared" si="8"/>
        <v>4935</v>
      </c>
      <c r="C106" s="153">
        <v>970</v>
      </c>
      <c r="D106" s="26">
        <v>2</v>
      </c>
      <c r="E106" s="153">
        <v>71</v>
      </c>
      <c r="F106" s="153">
        <v>39</v>
      </c>
      <c r="G106" s="153">
        <v>3260</v>
      </c>
      <c r="H106" s="153">
        <v>62</v>
      </c>
      <c r="I106" s="153">
        <v>18</v>
      </c>
      <c r="J106" s="153">
        <v>489</v>
      </c>
      <c r="K106" s="153">
        <v>3</v>
      </c>
      <c r="L106" s="153">
        <v>94</v>
      </c>
    </row>
    <row r="107" spans="1:12" s="10" customFormat="1" ht="13.4" customHeight="1" x14ac:dyDescent="0.25">
      <c r="A107" s="151" t="s">
        <v>198</v>
      </c>
      <c r="B107" s="31">
        <f t="shared" si="8"/>
        <v>24185</v>
      </c>
      <c r="C107" s="153">
        <v>5672</v>
      </c>
      <c r="D107" s="153">
        <v>169</v>
      </c>
      <c r="E107" s="153">
        <v>587</v>
      </c>
      <c r="F107" s="153">
        <v>369</v>
      </c>
      <c r="G107" s="153">
        <v>15739</v>
      </c>
      <c r="H107" s="153">
        <v>323</v>
      </c>
      <c r="I107" s="153">
        <v>106</v>
      </c>
      <c r="J107" s="153">
        <v>1579</v>
      </c>
      <c r="K107" s="153">
        <v>62</v>
      </c>
      <c r="L107" s="153">
        <v>335</v>
      </c>
    </row>
    <row r="108" spans="1:12" s="10" customFormat="1" ht="13.4" customHeight="1" x14ac:dyDescent="0.25">
      <c r="A108" s="151" t="s">
        <v>199</v>
      </c>
      <c r="B108" s="31">
        <f t="shared" si="8"/>
        <v>3650</v>
      </c>
      <c r="C108" s="153">
        <v>711</v>
      </c>
      <c r="D108" s="26">
        <v>1</v>
      </c>
      <c r="E108" s="153">
        <v>67</v>
      </c>
      <c r="F108" s="153">
        <v>37</v>
      </c>
      <c r="G108" s="153">
        <v>2086</v>
      </c>
      <c r="H108" s="153">
        <v>52</v>
      </c>
      <c r="I108" s="153">
        <v>23</v>
      </c>
      <c r="J108" s="153">
        <v>568</v>
      </c>
      <c r="K108" s="153">
        <v>9</v>
      </c>
      <c r="L108" s="153">
        <v>164</v>
      </c>
    </row>
    <row r="109" spans="1:12" s="10" customFormat="1" ht="13.4" customHeight="1" x14ac:dyDescent="0.25">
      <c r="A109" s="151" t="s">
        <v>200</v>
      </c>
      <c r="B109" s="31">
        <f t="shared" si="8"/>
        <v>29457</v>
      </c>
      <c r="C109" s="153">
        <v>8128</v>
      </c>
      <c r="D109" s="153">
        <v>41</v>
      </c>
      <c r="E109" s="153">
        <v>536</v>
      </c>
      <c r="F109" s="153">
        <v>460</v>
      </c>
      <c r="G109" s="153">
        <v>15768</v>
      </c>
      <c r="H109" s="153">
        <v>446</v>
      </c>
      <c r="I109" s="153">
        <v>172</v>
      </c>
      <c r="J109" s="153">
        <v>3886</v>
      </c>
      <c r="K109" s="153">
        <v>58</v>
      </c>
      <c r="L109" s="153">
        <v>539</v>
      </c>
    </row>
    <row r="110" spans="1:12" s="10" customFormat="1" ht="13.4" customHeight="1" x14ac:dyDescent="0.25">
      <c r="A110" s="151" t="s">
        <v>201</v>
      </c>
      <c r="B110" s="31">
        <f t="shared" si="8"/>
        <v>27223</v>
      </c>
      <c r="C110" s="153">
        <v>10018</v>
      </c>
      <c r="D110" s="153">
        <v>570</v>
      </c>
      <c r="E110" s="153">
        <v>1077</v>
      </c>
      <c r="F110" s="153">
        <v>655</v>
      </c>
      <c r="G110" s="153">
        <v>13835</v>
      </c>
      <c r="H110" s="153">
        <v>127</v>
      </c>
      <c r="I110" s="153">
        <v>218</v>
      </c>
      <c r="J110" s="153">
        <v>1391</v>
      </c>
      <c r="K110" s="153">
        <v>194</v>
      </c>
      <c r="L110" s="153">
        <v>785</v>
      </c>
    </row>
    <row r="111" spans="1:12" s="10" customFormat="1" ht="13.4" customHeight="1" x14ac:dyDescent="0.25">
      <c r="A111" s="151" t="s">
        <v>202</v>
      </c>
      <c r="B111" s="31">
        <f t="shared" si="8"/>
        <v>13618</v>
      </c>
      <c r="C111" s="153">
        <v>4373</v>
      </c>
      <c r="D111" s="153">
        <v>123</v>
      </c>
      <c r="E111" s="153">
        <v>313</v>
      </c>
      <c r="F111" s="153">
        <v>156</v>
      </c>
      <c r="G111" s="153">
        <v>5530</v>
      </c>
      <c r="H111" s="153">
        <v>114</v>
      </c>
      <c r="I111" s="153">
        <v>129</v>
      </c>
      <c r="J111" s="153">
        <v>3046</v>
      </c>
      <c r="K111" s="153">
        <v>47</v>
      </c>
      <c r="L111" s="153">
        <v>223</v>
      </c>
    </row>
    <row r="112" spans="1:12" s="10" customFormat="1" ht="13.4" customHeight="1" x14ac:dyDescent="0.25">
      <c r="A112" s="151" t="s">
        <v>203</v>
      </c>
      <c r="B112" s="31">
        <f t="shared" si="8"/>
        <v>293</v>
      </c>
      <c r="C112" s="153">
        <v>86</v>
      </c>
      <c r="D112" s="26" t="s">
        <v>124</v>
      </c>
      <c r="E112" s="26">
        <v>4</v>
      </c>
      <c r="F112" s="153">
        <v>7</v>
      </c>
      <c r="G112" s="153">
        <v>165</v>
      </c>
      <c r="H112" s="153">
        <v>2</v>
      </c>
      <c r="I112" s="26">
        <v>1</v>
      </c>
      <c r="J112" s="153">
        <v>25</v>
      </c>
      <c r="K112" s="26">
        <v>3</v>
      </c>
      <c r="L112" s="153">
        <v>4</v>
      </c>
    </row>
    <row r="113" spans="1:12" s="10" customFormat="1" ht="13.4" customHeight="1" x14ac:dyDescent="0.25">
      <c r="A113" s="151" t="s">
        <v>204</v>
      </c>
      <c r="B113" s="31">
        <f t="shared" si="8"/>
        <v>6165</v>
      </c>
      <c r="C113" s="153">
        <v>1507</v>
      </c>
      <c r="D113" s="153">
        <v>10</v>
      </c>
      <c r="E113" s="153">
        <v>190</v>
      </c>
      <c r="F113" s="153">
        <v>62</v>
      </c>
      <c r="G113" s="153">
        <v>3432</v>
      </c>
      <c r="H113" s="153">
        <v>54</v>
      </c>
      <c r="I113" s="153">
        <v>19</v>
      </c>
      <c r="J113" s="153">
        <v>885</v>
      </c>
      <c r="K113" s="153">
        <v>64</v>
      </c>
      <c r="L113" s="153">
        <v>142</v>
      </c>
    </row>
    <row r="114" spans="1:12" s="10" customFormat="1" ht="6.75" customHeight="1" x14ac:dyDescent="0.25">
      <c r="A114" s="8"/>
      <c r="B114" s="31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</row>
    <row r="115" spans="1:12" s="156" customFormat="1" ht="13.4" customHeight="1" x14ac:dyDescent="0.25">
      <c r="A115" s="32" t="s">
        <v>205</v>
      </c>
      <c r="B115" s="31">
        <f t="shared" si="8"/>
        <v>10160</v>
      </c>
      <c r="C115" s="31">
        <f t="shared" ref="C115:L115" si="12">SUM(C116:C121)</f>
        <v>2492</v>
      </c>
      <c r="D115" s="31">
        <f t="shared" si="12"/>
        <v>1</v>
      </c>
      <c r="E115" s="31">
        <f t="shared" si="12"/>
        <v>110</v>
      </c>
      <c r="F115" s="31">
        <f t="shared" si="12"/>
        <v>498</v>
      </c>
      <c r="G115" s="31">
        <f t="shared" si="12"/>
        <v>5893</v>
      </c>
      <c r="H115" s="31">
        <f t="shared" si="12"/>
        <v>321</v>
      </c>
      <c r="I115" s="31">
        <f t="shared" si="12"/>
        <v>33</v>
      </c>
      <c r="J115" s="31">
        <f t="shared" si="12"/>
        <v>609</v>
      </c>
      <c r="K115" s="31">
        <f t="shared" si="12"/>
        <v>9</v>
      </c>
      <c r="L115" s="31">
        <f t="shared" si="12"/>
        <v>305</v>
      </c>
    </row>
    <row r="116" spans="1:12" ht="13.4" customHeight="1" x14ac:dyDescent="0.25">
      <c r="A116" s="151" t="s">
        <v>206</v>
      </c>
      <c r="B116" s="31">
        <f t="shared" si="8"/>
        <v>353</v>
      </c>
      <c r="C116" s="153">
        <v>57</v>
      </c>
      <c r="D116" s="26" t="s">
        <v>124</v>
      </c>
      <c r="E116" s="26">
        <v>1</v>
      </c>
      <c r="F116" s="153">
        <v>6</v>
      </c>
      <c r="G116" s="153">
        <v>196</v>
      </c>
      <c r="H116" s="153">
        <v>31</v>
      </c>
      <c r="I116" s="26" t="s">
        <v>124</v>
      </c>
      <c r="J116" s="153">
        <v>55</v>
      </c>
      <c r="K116" s="26" t="s">
        <v>124</v>
      </c>
      <c r="L116" s="153">
        <v>8</v>
      </c>
    </row>
    <row r="117" spans="1:12" ht="13.4" customHeight="1" x14ac:dyDescent="0.25">
      <c r="A117" s="151" t="s">
        <v>207</v>
      </c>
      <c r="B117" s="31">
        <f t="shared" si="8"/>
        <v>935</v>
      </c>
      <c r="C117" s="153">
        <v>131</v>
      </c>
      <c r="D117" s="26" t="s">
        <v>124</v>
      </c>
      <c r="E117" s="26">
        <v>2</v>
      </c>
      <c r="F117" s="153">
        <v>36</v>
      </c>
      <c r="G117" s="153">
        <v>590</v>
      </c>
      <c r="H117" s="153">
        <v>30</v>
      </c>
      <c r="I117" s="26" t="s">
        <v>124</v>
      </c>
      <c r="J117" s="153">
        <v>122</v>
      </c>
      <c r="K117" s="26">
        <v>1</v>
      </c>
      <c r="L117" s="153">
        <v>25</v>
      </c>
    </row>
    <row r="118" spans="1:12" ht="13.4" customHeight="1" x14ac:dyDescent="0.25">
      <c r="A118" s="151" t="s">
        <v>208</v>
      </c>
      <c r="B118" s="31">
        <f t="shared" si="8"/>
        <v>584</v>
      </c>
      <c r="C118" s="153">
        <v>124</v>
      </c>
      <c r="D118" s="26" t="s">
        <v>124</v>
      </c>
      <c r="E118" s="153">
        <v>2</v>
      </c>
      <c r="F118" s="153">
        <v>13</v>
      </c>
      <c r="G118" s="153">
        <v>312</v>
      </c>
      <c r="H118" s="153">
        <v>45</v>
      </c>
      <c r="I118" s="153">
        <v>5</v>
      </c>
      <c r="J118" s="153">
        <v>41</v>
      </c>
      <c r="K118" s="153">
        <v>4</v>
      </c>
      <c r="L118" s="153">
        <v>40</v>
      </c>
    </row>
    <row r="119" spans="1:12" ht="13.4" customHeight="1" x14ac:dyDescent="0.25">
      <c r="A119" s="151" t="s">
        <v>209</v>
      </c>
      <c r="B119" s="31">
        <f>SUM(C119,F119:L119)</f>
        <v>4402</v>
      </c>
      <c r="C119" s="153">
        <v>1376</v>
      </c>
      <c r="D119" s="26" t="s">
        <v>124</v>
      </c>
      <c r="E119" s="153">
        <v>86</v>
      </c>
      <c r="F119" s="153">
        <v>230</v>
      </c>
      <c r="G119" s="153">
        <v>2257</v>
      </c>
      <c r="H119" s="153">
        <v>113</v>
      </c>
      <c r="I119" s="153">
        <v>20</v>
      </c>
      <c r="J119" s="153">
        <v>240</v>
      </c>
      <c r="K119" s="153">
        <v>4</v>
      </c>
      <c r="L119" s="153">
        <v>162</v>
      </c>
    </row>
    <row r="120" spans="1:12" ht="13.4" customHeight="1" x14ac:dyDescent="0.25">
      <c r="A120" s="151" t="s">
        <v>210</v>
      </c>
      <c r="B120" s="31">
        <f t="shared" si="8"/>
        <v>725</v>
      </c>
      <c r="C120" s="153">
        <v>182</v>
      </c>
      <c r="D120" s="26">
        <v>1</v>
      </c>
      <c r="E120" s="153">
        <v>9</v>
      </c>
      <c r="F120" s="153">
        <v>55</v>
      </c>
      <c r="G120" s="153">
        <v>407</v>
      </c>
      <c r="H120" s="153">
        <v>47</v>
      </c>
      <c r="I120" s="153">
        <v>2</v>
      </c>
      <c r="J120" s="153">
        <v>25</v>
      </c>
      <c r="K120" s="26" t="s">
        <v>124</v>
      </c>
      <c r="L120" s="153">
        <v>7</v>
      </c>
    </row>
    <row r="121" spans="1:12" ht="13.4" customHeight="1" x14ac:dyDescent="0.25">
      <c r="A121" s="151" t="s">
        <v>211</v>
      </c>
      <c r="B121" s="31">
        <f t="shared" si="8"/>
        <v>3161</v>
      </c>
      <c r="C121" s="153">
        <v>622</v>
      </c>
      <c r="D121" s="26" t="s">
        <v>124</v>
      </c>
      <c r="E121" s="153">
        <v>10</v>
      </c>
      <c r="F121" s="153">
        <v>158</v>
      </c>
      <c r="G121" s="153">
        <v>2131</v>
      </c>
      <c r="H121" s="153">
        <v>55</v>
      </c>
      <c r="I121" s="153">
        <v>6</v>
      </c>
      <c r="J121" s="153">
        <v>126</v>
      </c>
      <c r="K121" s="26" t="s">
        <v>124</v>
      </c>
      <c r="L121" s="153">
        <v>63</v>
      </c>
    </row>
    <row r="122" spans="1:12" ht="9.75" customHeight="1" x14ac:dyDescent="0.25">
      <c r="A122" s="13"/>
      <c r="B122" s="22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28.5" customHeight="1" x14ac:dyDescent="0.25">
      <c r="A123" s="17"/>
      <c r="B123" s="24"/>
      <c r="C123" s="18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19.5" customHeight="1" x14ac:dyDescent="0.25">
      <c r="A124" s="19"/>
      <c r="B124" s="22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4.25" customHeight="1" x14ac:dyDescent="0.25">
      <c r="A125" s="20"/>
      <c r="B125" s="22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0.5" customHeight="1" x14ac:dyDescent="0.25">
      <c r="B126" s="22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s="12" customFormat="1" ht="14.15" customHeight="1" x14ac:dyDescent="0.25">
      <c r="A127" s="21"/>
      <c r="B127" s="25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ht="13.4" customHeight="1" x14ac:dyDescent="0.25">
      <c r="B128" s="22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25">
      <c r="B129" s="22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22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</sheetData>
  <mergeCells count="4">
    <mergeCell ref="C3:E3"/>
    <mergeCell ref="A1:L1"/>
    <mergeCell ref="A67:L67"/>
    <mergeCell ref="C69:E69"/>
  </mergeCells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  <ignoredErrors>
    <ignoredError sqref="B14:B15 B25:B26 B33:B34 B39:B40 B77 B106 B119:B120 B10:B11 B46:B50 B91:B98 B101:B102 B116:B118 B19:B21 B35:B36 B44:B45 B108 B88:B89 B78:B83 B75 B112 B31 B8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workbookViewId="0">
      <selection activeCell="O7" sqref="O7"/>
    </sheetView>
  </sheetViews>
  <sheetFormatPr defaultColWidth="17.54296875" defaultRowHeight="10.5" x14ac:dyDescent="0.25"/>
  <cols>
    <col min="1" max="1" width="24.54296875" style="1" customWidth="1"/>
    <col min="2" max="2" width="7" style="23" bestFit="1" customWidth="1"/>
    <col min="3" max="3" width="6.54296875" style="1" bestFit="1" customWidth="1"/>
    <col min="4" max="4" width="6.81640625" style="1" bestFit="1" customWidth="1"/>
    <col min="5" max="5" width="7.453125" style="1" bestFit="1" customWidth="1"/>
    <col min="6" max="6" width="6.453125" style="1" bestFit="1" customWidth="1"/>
    <col min="7" max="7" width="5.54296875" style="1" bestFit="1" customWidth="1"/>
    <col min="8" max="9" width="6.54296875" style="1" bestFit="1" customWidth="1"/>
    <col min="10" max="11" width="6.453125" style="1" bestFit="1" customWidth="1"/>
    <col min="12" max="12" width="8.1796875" style="1" bestFit="1" customWidth="1"/>
    <col min="13" max="16384" width="17.54296875" style="1"/>
  </cols>
  <sheetData>
    <row r="1" spans="1:16" s="83" customFormat="1" ht="15" customHeight="1" x14ac:dyDescent="0.25">
      <c r="A1" s="164" t="s">
        <v>145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94"/>
      <c r="N1" s="94"/>
    </row>
    <row r="2" spans="1:16" s="83" customFormat="1" ht="12" customHeight="1" x14ac:dyDescent="0.25">
      <c r="A2" s="129" t="s">
        <v>146</v>
      </c>
      <c r="B2" s="130"/>
      <c r="C2" s="91"/>
      <c r="D2" s="91"/>
      <c r="E2" s="91"/>
      <c r="F2" s="91"/>
      <c r="G2" s="91"/>
      <c r="H2" s="91"/>
      <c r="I2" s="91"/>
      <c r="J2" s="91"/>
      <c r="K2" s="91"/>
      <c r="L2" s="91"/>
      <c r="M2" s="86"/>
      <c r="N2" s="86"/>
    </row>
    <row r="3" spans="1:16" ht="27" customHeight="1" x14ac:dyDescent="0.25">
      <c r="A3" s="3"/>
      <c r="B3" s="37" t="s">
        <v>0</v>
      </c>
      <c r="C3" s="184" t="s">
        <v>99</v>
      </c>
      <c r="D3" s="161"/>
      <c r="E3" s="161"/>
      <c r="F3" s="37" t="s">
        <v>1</v>
      </c>
      <c r="G3" s="37" t="s">
        <v>2</v>
      </c>
      <c r="H3" s="37" t="s">
        <v>3</v>
      </c>
      <c r="I3" s="37" t="s">
        <v>4</v>
      </c>
      <c r="J3" s="37" t="s">
        <v>5</v>
      </c>
      <c r="K3" s="37" t="s">
        <v>6</v>
      </c>
      <c r="L3" s="99" t="s">
        <v>7</v>
      </c>
    </row>
    <row r="4" spans="1:16" ht="41.25" customHeight="1" x14ac:dyDescent="0.25">
      <c r="A4" s="4"/>
      <c r="B4" s="38" t="s">
        <v>29</v>
      </c>
      <c r="C4" s="101" t="s">
        <v>95</v>
      </c>
      <c r="D4" s="128" t="s">
        <v>96</v>
      </c>
      <c r="E4" s="128" t="s">
        <v>97</v>
      </c>
      <c r="F4" s="38" t="s">
        <v>30</v>
      </c>
      <c r="G4" s="41" t="s">
        <v>31</v>
      </c>
      <c r="H4" s="41" t="s">
        <v>32</v>
      </c>
      <c r="I4" s="41" t="s">
        <v>33</v>
      </c>
      <c r="J4" s="38" t="s">
        <v>34</v>
      </c>
      <c r="K4" s="41" t="s">
        <v>35</v>
      </c>
      <c r="L4" s="100" t="s">
        <v>36</v>
      </c>
    </row>
    <row r="5" spans="1:16" ht="7.5" customHeight="1" x14ac:dyDescent="0.25">
      <c r="A5" s="5"/>
    </row>
    <row r="6" spans="1:16" s="7" customFormat="1" ht="12.75" customHeight="1" x14ac:dyDescent="0.25">
      <c r="A6" s="32" t="s">
        <v>94</v>
      </c>
      <c r="B6" s="31">
        <f>SUM(C6,F6:L6)</f>
        <v>216709</v>
      </c>
      <c r="C6" s="33">
        <f>SUM(C8,C18,C23,C38,C52,C73,C87,C98,C104,C115)</f>
        <v>72119</v>
      </c>
      <c r="D6" s="33">
        <f t="shared" ref="D6:L6" si="0">SUM(D8,D18,D23,D38,D52,D73,D87,D98,D104,D115)</f>
        <v>1749</v>
      </c>
      <c r="E6" s="33">
        <f t="shared" si="0"/>
        <v>4675</v>
      </c>
      <c r="F6" s="33">
        <f t="shared" si="0"/>
        <v>9056</v>
      </c>
      <c r="G6" s="33">
        <f t="shared" si="0"/>
        <v>99505</v>
      </c>
      <c r="H6" s="33">
        <f t="shared" si="0"/>
        <v>3495</v>
      </c>
      <c r="I6" s="33">
        <f t="shared" si="0"/>
        <v>322</v>
      </c>
      <c r="J6" s="33">
        <f t="shared" si="0"/>
        <v>20061</v>
      </c>
      <c r="K6" s="33">
        <f t="shared" si="0"/>
        <v>1605</v>
      </c>
      <c r="L6" s="33">
        <f t="shared" si="0"/>
        <v>10546</v>
      </c>
    </row>
    <row r="7" spans="1:16" s="10" customFormat="1" ht="6.75" customHeight="1" x14ac:dyDescent="0.25">
      <c r="A7" s="152"/>
      <c r="B7" s="31"/>
      <c r="C7" s="153"/>
      <c r="D7" s="153"/>
      <c r="E7" s="153"/>
      <c r="F7" s="153"/>
      <c r="G7" s="153"/>
      <c r="H7" s="153"/>
      <c r="I7" s="153"/>
      <c r="J7" s="153"/>
      <c r="K7" s="153"/>
      <c r="L7" s="153"/>
    </row>
    <row r="8" spans="1:16" s="10" customFormat="1" ht="13.5" customHeight="1" x14ac:dyDescent="0.25">
      <c r="A8" s="154" t="s">
        <v>212</v>
      </c>
      <c r="B8" s="31">
        <f t="shared" ref="B8:B85" si="1">SUM(C8,F8:L8)</f>
        <v>14763</v>
      </c>
      <c r="C8" s="31">
        <f t="shared" ref="C8:L8" si="2">SUM(C9:C16)</f>
        <v>4087</v>
      </c>
      <c r="D8" s="31">
        <f t="shared" si="2"/>
        <v>89</v>
      </c>
      <c r="E8" s="31">
        <f t="shared" si="2"/>
        <v>117</v>
      </c>
      <c r="F8" s="31">
        <f t="shared" si="2"/>
        <v>797</v>
      </c>
      <c r="G8" s="31">
        <f t="shared" si="2"/>
        <v>7338</v>
      </c>
      <c r="H8" s="31">
        <f t="shared" si="2"/>
        <v>355</v>
      </c>
      <c r="I8" s="31">
        <f t="shared" si="2"/>
        <v>23</v>
      </c>
      <c r="J8" s="31">
        <f t="shared" si="2"/>
        <v>1282</v>
      </c>
      <c r="K8" s="31">
        <f t="shared" si="2"/>
        <v>26</v>
      </c>
      <c r="L8" s="31">
        <f t="shared" si="2"/>
        <v>855</v>
      </c>
    </row>
    <row r="9" spans="1:16" s="10" customFormat="1" ht="13.5" customHeight="1" x14ac:dyDescent="0.25">
      <c r="A9" s="150" t="s">
        <v>159</v>
      </c>
      <c r="B9" s="31">
        <f t="shared" si="1"/>
        <v>412</v>
      </c>
      <c r="C9" s="153">
        <v>92</v>
      </c>
      <c r="D9" s="26" t="s">
        <v>124</v>
      </c>
      <c r="E9" s="26" t="s">
        <v>124</v>
      </c>
      <c r="F9" s="153">
        <v>12</v>
      </c>
      <c r="G9" s="153">
        <v>176</v>
      </c>
      <c r="H9" s="153">
        <v>8</v>
      </c>
      <c r="I9" s="153">
        <v>1</v>
      </c>
      <c r="J9" s="153">
        <v>82</v>
      </c>
      <c r="K9" s="26">
        <v>1</v>
      </c>
      <c r="L9" s="153">
        <v>40</v>
      </c>
    </row>
    <row r="10" spans="1:16" s="10" customFormat="1" ht="13.5" customHeight="1" x14ac:dyDescent="0.25">
      <c r="A10" s="150" t="s">
        <v>160</v>
      </c>
      <c r="B10" s="31">
        <f>SUM(C10,F10:L10)</f>
        <v>569</v>
      </c>
      <c r="C10" s="153">
        <v>131</v>
      </c>
      <c r="D10" s="26" t="s">
        <v>124</v>
      </c>
      <c r="E10" s="26">
        <v>6</v>
      </c>
      <c r="F10" s="153">
        <v>65</v>
      </c>
      <c r="G10" s="153">
        <v>269</v>
      </c>
      <c r="H10" s="153">
        <v>24</v>
      </c>
      <c r="I10" s="26" t="s">
        <v>124</v>
      </c>
      <c r="J10" s="153">
        <v>67</v>
      </c>
      <c r="K10" s="26" t="s">
        <v>124</v>
      </c>
      <c r="L10" s="153">
        <v>13</v>
      </c>
      <c r="P10" s="27"/>
    </row>
    <row r="11" spans="1:16" s="10" customFormat="1" ht="13.5" customHeight="1" x14ac:dyDescent="0.25">
      <c r="A11" s="150" t="s">
        <v>161</v>
      </c>
      <c r="B11" s="31">
        <f>SUM(C11,F11:L11)</f>
        <v>5781</v>
      </c>
      <c r="C11" s="153">
        <v>2102</v>
      </c>
      <c r="D11" s="26">
        <v>85</v>
      </c>
      <c r="E11" s="153">
        <v>59</v>
      </c>
      <c r="F11" s="153">
        <v>371</v>
      </c>
      <c r="G11" s="153">
        <v>2380</v>
      </c>
      <c r="H11" s="153">
        <v>99</v>
      </c>
      <c r="I11" s="26">
        <v>2</v>
      </c>
      <c r="J11" s="153">
        <v>444</v>
      </c>
      <c r="K11" s="26">
        <v>6</v>
      </c>
      <c r="L11" s="153">
        <v>377</v>
      </c>
    </row>
    <row r="12" spans="1:16" s="10" customFormat="1" ht="12" customHeight="1" x14ac:dyDescent="0.25">
      <c r="A12" s="150" t="s">
        <v>162</v>
      </c>
      <c r="B12" s="31">
        <f>SUM(C12,F12:L12)</f>
        <v>1186</v>
      </c>
      <c r="C12" s="153">
        <v>314</v>
      </c>
      <c r="D12" s="153">
        <v>1</v>
      </c>
      <c r="E12" s="153">
        <v>9</v>
      </c>
      <c r="F12" s="153">
        <v>66</v>
      </c>
      <c r="G12" s="153">
        <v>574</v>
      </c>
      <c r="H12" s="153">
        <v>17</v>
      </c>
      <c r="I12" s="153">
        <v>3</v>
      </c>
      <c r="J12" s="153">
        <v>136</v>
      </c>
      <c r="K12" s="26" t="s">
        <v>124</v>
      </c>
      <c r="L12" s="153">
        <v>76</v>
      </c>
      <c r="P12" s="27"/>
    </row>
    <row r="13" spans="1:16" s="10" customFormat="1" ht="13.5" customHeight="1" x14ac:dyDescent="0.25">
      <c r="A13" s="150" t="s">
        <v>163</v>
      </c>
      <c r="B13" s="31">
        <f t="shared" si="1"/>
        <v>2888</v>
      </c>
      <c r="C13" s="153">
        <v>659</v>
      </c>
      <c r="D13" s="26">
        <v>2</v>
      </c>
      <c r="E13" s="153">
        <v>17</v>
      </c>
      <c r="F13" s="153">
        <v>90</v>
      </c>
      <c r="G13" s="153">
        <v>1590</v>
      </c>
      <c r="H13" s="153">
        <v>88</v>
      </c>
      <c r="I13" s="153">
        <v>12</v>
      </c>
      <c r="J13" s="153">
        <v>297</v>
      </c>
      <c r="K13" s="153">
        <v>8</v>
      </c>
      <c r="L13" s="153">
        <v>144</v>
      </c>
    </row>
    <row r="14" spans="1:16" s="10" customFormat="1" ht="13.5" customHeight="1" x14ac:dyDescent="0.25">
      <c r="A14" s="150" t="s">
        <v>164</v>
      </c>
      <c r="B14" s="31">
        <f t="shared" si="1"/>
        <v>536</v>
      </c>
      <c r="C14" s="153">
        <v>101</v>
      </c>
      <c r="D14" s="26" t="s">
        <v>124</v>
      </c>
      <c r="E14" s="153">
        <v>5</v>
      </c>
      <c r="F14" s="153">
        <v>32</v>
      </c>
      <c r="G14" s="153">
        <v>290</v>
      </c>
      <c r="H14" s="153">
        <v>10</v>
      </c>
      <c r="I14" s="26" t="s">
        <v>124</v>
      </c>
      <c r="J14" s="153">
        <v>80</v>
      </c>
      <c r="K14" s="153">
        <v>2</v>
      </c>
      <c r="L14" s="153">
        <v>21</v>
      </c>
    </row>
    <row r="15" spans="1:16" s="10" customFormat="1" ht="13.5" customHeight="1" x14ac:dyDescent="0.25">
      <c r="A15" s="150" t="s">
        <v>165</v>
      </c>
      <c r="B15" s="31">
        <f t="shared" si="1"/>
        <v>1396</v>
      </c>
      <c r="C15" s="153">
        <v>303</v>
      </c>
      <c r="D15" s="26">
        <v>1</v>
      </c>
      <c r="E15" s="153">
        <v>8</v>
      </c>
      <c r="F15" s="153">
        <v>63</v>
      </c>
      <c r="G15" s="153">
        <v>876</v>
      </c>
      <c r="H15" s="153">
        <v>23</v>
      </c>
      <c r="I15" s="153">
        <v>5</v>
      </c>
      <c r="J15" s="153">
        <v>81</v>
      </c>
      <c r="K15" s="153">
        <v>6</v>
      </c>
      <c r="L15" s="153">
        <v>39</v>
      </c>
    </row>
    <row r="16" spans="1:16" s="10" customFormat="1" ht="13.5" customHeight="1" x14ac:dyDescent="0.25">
      <c r="A16" s="150" t="s">
        <v>166</v>
      </c>
      <c r="B16" s="31">
        <f t="shared" si="1"/>
        <v>1995</v>
      </c>
      <c r="C16" s="153">
        <v>385</v>
      </c>
      <c r="D16" s="26" t="s">
        <v>124</v>
      </c>
      <c r="E16" s="153">
        <v>13</v>
      </c>
      <c r="F16" s="153">
        <v>98</v>
      </c>
      <c r="G16" s="153">
        <v>1183</v>
      </c>
      <c r="H16" s="153">
        <v>86</v>
      </c>
      <c r="I16" s="26" t="s">
        <v>124</v>
      </c>
      <c r="J16" s="153">
        <v>95</v>
      </c>
      <c r="K16" s="153">
        <v>3</v>
      </c>
      <c r="L16" s="153">
        <v>145</v>
      </c>
    </row>
    <row r="17" spans="1:12" s="10" customFormat="1" ht="6" customHeight="1" x14ac:dyDescent="0.25">
      <c r="A17" s="8"/>
      <c r="B17" s="31"/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1:12" s="12" customFormat="1" ht="13.5" customHeight="1" x14ac:dyDescent="0.25">
      <c r="A18" s="155" t="s">
        <v>213</v>
      </c>
      <c r="B18" s="31">
        <f t="shared" si="1"/>
        <v>2620</v>
      </c>
      <c r="C18" s="31">
        <f>SUM(C19:C21)</f>
        <v>676</v>
      </c>
      <c r="D18" s="34" t="s">
        <v>124</v>
      </c>
      <c r="E18" s="31">
        <f t="shared" ref="E18:L18" si="3">SUM(E19:E21)</f>
        <v>24</v>
      </c>
      <c r="F18" s="31">
        <f t="shared" si="3"/>
        <v>114</v>
      </c>
      <c r="G18" s="31">
        <f t="shared" si="3"/>
        <v>1494</v>
      </c>
      <c r="H18" s="31">
        <f t="shared" si="3"/>
        <v>60</v>
      </c>
      <c r="I18" s="31">
        <f t="shared" si="3"/>
        <v>1</v>
      </c>
      <c r="J18" s="31">
        <f t="shared" si="3"/>
        <v>110</v>
      </c>
      <c r="K18" s="31">
        <f t="shared" si="3"/>
        <v>2</v>
      </c>
      <c r="L18" s="31">
        <f t="shared" si="3"/>
        <v>163</v>
      </c>
    </row>
    <row r="19" spans="1:12" s="10" customFormat="1" ht="13.5" customHeight="1" x14ac:dyDescent="0.25">
      <c r="A19" s="150" t="s">
        <v>214</v>
      </c>
      <c r="B19" s="31">
        <f t="shared" si="1"/>
        <v>244</v>
      </c>
      <c r="C19" s="153">
        <v>32</v>
      </c>
      <c r="D19" s="26" t="s">
        <v>124</v>
      </c>
      <c r="E19" s="26">
        <v>3</v>
      </c>
      <c r="F19" s="153">
        <v>18</v>
      </c>
      <c r="G19" s="153">
        <v>184</v>
      </c>
      <c r="H19" s="26">
        <v>7</v>
      </c>
      <c r="I19" s="26" t="s">
        <v>124</v>
      </c>
      <c r="J19" s="26" t="s">
        <v>124</v>
      </c>
      <c r="K19" s="26" t="s">
        <v>124</v>
      </c>
      <c r="L19" s="153">
        <v>3</v>
      </c>
    </row>
    <row r="20" spans="1:12" s="10" customFormat="1" ht="13.5" customHeight="1" x14ac:dyDescent="0.25">
      <c r="A20" s="150" t="s">
        <v>245</v>
      </c>
      <c r="B20" s="31">
        <f t="shared" si="1"/>
        <v>1469</v>
      </c>
      <c r="C20" s="153">
        <v>478</v>
      </c>
      <c r="D20" s="26" t="s">
        <v>124</v>
      </c>
      <c r="E20" s="153">
        <v>16</v>
      </c>
      <c r="F20" s="153">
        <v>78</v>
      </c>
      <c r="G20" s="153">
        <v>790</v>
      </c>
      <c r="H20" s="153">
        <v>41</v>
      </c>
      <c r="I20" s="26">
        <v>1</v>
      </c>
      <c r="J20" s="153">
        <v>32</v>
      </c>
      <c r="K20" s="153">
        <v>1</v>
      </c>
      <c r="L20" s="153">
        <v>48</v>
      </c>
    </row>
    <row r="21" spans="1:12" s="10" customFormat="1" ht="13.5" customHeight="1" x14ac:dyDescent="0.25">
      <c r="A21" s="150" t="s">
        <v>215</v>
      </c>
      <c r="B21" s="31">
        <f t="shared" si="1"/>
        <v>907</v>
      </c>
      <c r="C21" s="153">
        <v>166</v>
      </c>
      <c r="D21" s="26" t="s">
        <v>124</v>
      </c>
      <c r="E21" s="153">
        <v>5</v>
      </c>
      <c r="F21" s="153">
        <v>18</v>
      </c>
      <c r="G21" s="153">
        <v>520</v>
      </c>
      <c r="H21" s="153">
        <v>12</v>
      </c>
      <c r="I21" s="26" t="s">
        <v>124</v>
      </c>
      <c r="J21" s="153">
        <v>78</v>
      </c>
      <c r="K21" s="26">
        <v>1</v>
      </c>
      <c r="L21" s="153">
        <v>112</v>
      </c>
    </row>
    <row r="22" spans="1:12" s="10" customFormat="1" ht="6.75" customHeight="1" x14ac:dyDescent="0.25">
      <c r="A22" s="8"/>
      <c r="B22" s="31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2" s="156" customFormat="1" ht="13.5" customHeight="1" x14ac:dyDescent="0.25">
      <c r="A23" s="32" t="s">
        <v>216</v>
      </c>
      <c r="B23" s="31">
        <f t="shared" si="1"/>
        <v>36922</v>
      </c>
      <c r="C23" s="31">
        <f t="shared" ref="C23:L23" si="4">SUM(C24:C36)</f>
        <v>11439</v>
      </c>
      <c r="D23" s="31">
        <f t="shared" si="4"/>
        <v>247</v>
      </c>
      <c r="E23" s="31">
        <f t="shared" si="4"/>
        <v>384</v>
      </c>
      <c r="F23" s="31">
        <f t="shared" si="4"/>
        <v>1085</v>
      </c>
      <c r="G23" s="31">
        <f t="shared" si="4"/>
        <v>16410</v>
      </c>
      <c r="H23" s="31">
        <f t="shared" si="4"/>
        <v>305</v>
      </c>
      <c r="I23" s="31">
        <f t="shared" si="4"/>
        <v>74</v>
      </c>
      <c r="J23" s="31">
        <f t="shared" si="4"/>
        <v>4991</v>
      </c>
      <c r="K23" s="31">
        <f t="shared" si="4"/>
        <v>288</v>
      </c>
      <c r="L23" s="31">
        <f t="shared" si="4"/>
        <v>2330</v>
      </c>
    </row>
    <row r="24" spans="1:12" s="10" customFormat="1" ht="13.5" customHeight="1" x14ac:dyDescent="0.25">
      <c r="A24" s="150" t="s">
        <v>217</v>
      </c>
      <c r="B24" s="31">
        <f t="shared" si="1"/>
        <v>1290</v>
      </c>
      <c r="C24" s="153">
        <v>428</v>
      </c>
      <c r="D24" s="26" t="s">
        <v>124</v>
      </c>
      <c r="E24" s="153">
        <v>27</v>
      </c>
      <c r="F24" s="153">
        <v>19</v>
      </c>
      <c r="G24" s="153">
        <v>451</v>
      </c>
      <c r="H24" s="153">
        <v>3</v>
      </c>
      <c r="I24" s="153">
        <v>9</v>
      </c>
      <c r="J24" s="153">
        <v>290</v>
      </c>
      <c r="K24" s="26" t="s">
        <v>124</v>
      </c>
      <c r="L24" s="153">
        <v>90</v>
      </c>
    </row>
    <row r="25" spans="1:12" s="10" customFormat="1" ht="13.5" customHeight="1" x14ac:dyDescent="0.25">
      <c r="A25" s="150" t="s">
        <v>218</v>
      </c>
      <c r="B25" s="31">
        <f t="shared" si="1"/>
        <v>357</v>
      </c>
      <c r="C25" s="153">
        <v>99</v>
      </c>
      <c r="D25" s="26" t="s">
        <v>124</v>
      </c>
      <c r="E25" s="153">
        <v>7</v>
      </c>
      <c r="F25" s="153">
        <v>7</v>
      </c>
      <c r="G25" s="153">
        <v>157</v>
      </c>
      <c r="H25" s="153">
        <v>1</v>
      </c>
      <c r="I25" s="26">
        <v>1</v>
      </c>
      <c r="J25" s="153">
        <v>60</v>
      </c>
      <c r="K25" s="26" t="s">
        <v>124</v>
      </c>
      <c r="L25" s="153">
        <v>32</v>
      </c>
    </row>
    <row r="26" spans="1:12" s="10" customFormat="1" ht="13.5" customHeight="1" x14ac:dyDescent="0.25">
      <c r="A26" s="150" t="s">
        <v>219</v>
      </c>
      <c r="B26" s="31">
        <f t="shared" si="1"/>
        <v>731</v>
      </c>
      <c r="C26" s="153">
        <v>189</v>
      </c>
      <c r="D26" s="26" t="s">
        <v>124</v>
      </c>
      <c r="E26" s="153">
        <v>11</v>
      </c>
      <c r="F26" s="153">
        <v>16</v>
      </c>
      <c r="G26" s="153">
        <v>428</v>
      </c>
      <c r="H26" s="153">
        <v>23</v>
      </c>
      <c r="I26" s="26" t="s">
        <v>124</v>
      </c>
      <c r="J26" s="153">
        <v>21</v>
      </c>
      <c r="K26" s="26" t="s">
        <v>124</v>
      </c>
      <c r="L26" s="153">
        <v>54</v>
      </c>
    </row>
    <row r="27" spans="1:12" s="10" customFormat="1" ht="13.5" customHeight="1" x14ac:dyDescent="0.25">
      <c r="A27" s="150" t="s">
        <v>220</v>
      </c>
      <c r="B27" s="31">
        <f t="shared" si="1"/>
        <v>4102</v>
      </c>
      <c r="C27" s="153">
        <v>891</v>
      </c>
      <c r="D27" s="153">
        <v>2</v>
      </c>
      <c r="E27" s="153">
        <v>19</v>
      </c>
      <c r="F27" s="153">
        <v>103</v>
      </c>
      <c r="G27" s="153">
        <v>1692</v>
      </c>
      <c r="H27" s="153">
        <v>63</v>
      </c>
      <c r="I27" s="153">
        <v>7</v>
      </c>
      <c r="J27" s="153">
        <v>1030</v>
      </c>
      <c r="K27" s="153">
        <v>54</v>
      </c>
      <c r="L27" s="153">
        <v>262</v>
      </c>
    </row>
    <row r="28" spans="1:12" s="10" customFormat="1" ht="13.75" customHeight="1" x14ac:dyDescent="0.25">
      <c r="A28" s="150" t="s">
        <v>221</v>
      </c>
      <c r="B28" s="31">
        <f t="shared" si="1"/>
        <v>3104</v>
      </c>
      <c r="C28" s="153">
        <v>622</v>
      </c>
      <c r="D28" s="153">
        <v>1</v>
      </c>
      <c r="E28" s="153">
        <v>14</v>
      </c>
      <c r="F28" s="153">
        <v>123</v>
      </c>
      <c r="G28" s="153">
        <v>1615</v>
      </c>
      <c r="H28" s="153">
        <v>31</v>
      </c>
      <c r="I28" s="153">
        <v>6</v>
      </c>
      <c r="J28" s="153">
        <v>436</v>
      </c>
      <c r="K28" s="153">
        <v>25</v>
      </c>
      <c r="L28" s="153">
        <v>246</v>
      </c>
    </row>
    <row r="29" spans="1:12" s="10" customFormat="1" ht="13.5" customHeight="1" x14ac:dyDescent="0.25">
      <c r="A29" s="150" t="s">
        <v>246</v>
      </c>
      <c r="B29" s="31">
        <f>SUM(C29,F29:L29)</f>
        <v>3410</v>
      </c>
      <c r="C29" s="153">
        <v>941</v>
      </c>
      <c r="D29" s="153">
        <v>9</v>
      </c>
      <c r="E29" s="153">
        <v>26</v>
      </c>
      <c r="F29" s="153">
        <v>71</v>
      </c>
      <c r="G29" s="153">
        <v>1206</v>
      </c>
      <c r="H29" s="153">
        <v>4</v>
      </c>
      <c r="I29" s="153">
        <v>4</v>
      </c>
      <c r="J29" s="153">
        <v>945</v>
      </c>
      <c r="K29" s="26">
        <v>3</v>
      </c>
      <c r="L29" s="153">
        <v>236</v>
      </c>
    </row>
    <row r="30" spans="1:12" s="10" customFormat="1" ht="13.5" customHeight="1" x14ac:dyDescent="0.25">
      <c r="A30" s="150" t="s">
        <v>222</v>
      </c>
      <c r="B30" s="31">
        <f>SUM(C30,F30:L30)</f>
        <v>2075</v>
      </c>
      <c r="C30" s="153">
        <v>558</v>
      </c>
      <c r="D30" s="153">
        <v>1</v>
      </c>
      <c r="E30" s="153">
        <v>13</v>
      </c>
      <c r="F30" s="153">
        <v>54</v>
      </c>
      <c r="G30" s="153">
        <v>1139</v>
      </c>
      <c r="H30" s="153">
        <v>23</v>
      </c>
      <c r="I30" s="153">
        <v>6</v>
      </c>
      <c r="J30" s="153">
        <v>198</v>
      </c>
      <c r="K30" s="153">
        <v>3</v>
      </c>
      <c r="L30" s="153">
        <v>94</v>
      </c>
    </row>
    <row r="31" spans="1:12" s="10" customFormat="1" ht="13.5" customHeight="1" x14ac:dyDescent="0.25">
      <c r="A31" s="150" t="s">
        <v>223</v>
      </c>
      <c r="B31" s="31">
        <f>SUM(C31,F31:L31)</f>
        <v>15926</v>
      </c>
      <c r="C31" s="153">
        <v>6234</v>
      </c>
      <c r="D31" s="26">
        <v>234</v>
      </c>
      <c r="E31" s="153">
        <v>225</v>
      </c>
      <c r="F31" s="153">
        <v>501</v>
      </c>
      <c r="G31" s="153">
        <v>6689</v>
      </c>
      <c r="H31" s="153">
        <v>116</v>
      </c>
      <c r="I31" s="153">
        <v>24</v>
      </c>
      <c r="J31" s="153">
        <v>1167</v>
      </c>
      <c r="K31" s="153">
        <v>196</v>
      </c>
      <c r="L31" s="153">
        <v>999</v>
      </c>
    </row>
    <row r="32" spans="1:12" s="10" customFormat="1" ht="13.5" customHeight="1" x14ac:dyDescent="0.25">
      <c r="A32" s="150" t="s">
        <v>224</v>
      </c>
      <c r="B32" s="31">
        <f t="shared" si="1"/>
        <v>3619</v>
      </c>
      <c r="C32" s="153">
        <v>899</v>
      </c>
      <c r="D32" s="26" t="s">
        <v>124</v>
      </c>
      <c r="E32" s="153">
        <v>31</v>
      </c>
      <c r="F32" s="153">
        <v>135</v>
      </c>
      <c r="G32" s="153">
        <v>1885</v>
      </c>
      <c r="H32" s="153">
        <v>21</v>
      </c>
      <c r="I32" s="153">
        <v>9</v>
      </c>
      <c r="J32" s="153">
        <v>483</v>
      </c>
      <c r="K32" s="153">
        <v>2</v>
      </c>
      <c r="L32" s="153">
        <v>185</v>
      </c>
    </row>
    <row r="33" spans="1:12" s="10" customFormat="1" ht="13.5" customHeight="1" x14ac:dyDescent="0.25">
      <c r="A33" s="150" t="s">
        <v>225</v>
      </c>
      <c r="B33" s="31">
        <f t="shared" si="1"/>
        <v>1495</v>
      </c>
      <c r="C33" s="153">
        <v>344</v>
      </c>
      <c r="D33" s="26" t="s">
        <v>124</v>
      </c>
      <c r="E33" s="153">
        <v>6</v>
      </c>
      <c r="F33" s="153">
        <v>28</v>
      </c>
      <c r="G33" s="153">
        <v>756</v>
      </c>
      <c r="H33" s="153">
        <v>11</v>
      </c>
      <c r="I33" s="153">
        <v>6</v>
      </c>
      <c r="J33" s="153">
        <v>257</v>
      </c>
      <c r="K33" s="26">
        <v>2</v>
      </c>
      <c r="L33" s="153">
        <v>91</v>
      </c>
    </row>
    <row r="34" spans="1:12" s="10" customFormat="1" ht="13.5" customHeight="1" x14ac:dyDescent="0.25">
      <c r="A34" s="150" t="s">
        <v>226</v>
      </c>
      <c r="B34" s="31">
        <f t="shared" si="1"/>
        <v>530</v>
      </c>
      <c r="C34" s="153">
        <v>147</v>
      </c>
      <c r="D34" s="26" t="s">
        <v>124</v>
      </c>
      <c r="E34" s="153">
        <v>5</v>
      </c>
      <c r="F34" s="153">
        <v>13</v>
      </c>
      <c r="G34" s="153">
        <v>270</v>
      </c>
      <c r="H34" s="153">
        <v>5</v>
      </c>
      <c r="I34" s="153">
        <v>2</v>
      </c>
      <c r="J34" s="153">
        <v>67</v>
      </c>
      <c r="K34" s="153">
        <v>2</v>
      </c>
      <c r="L34" s="153">
        <v>24</v>
      </c>
    </row>
    <row r="35" spans="1:12" s="10" customFormat="1" ht="13.5" customHeight="1" x14ac:dyDescent="0.25">
      <c r="A35" s="150" t="s">
        <v>227</v>
      </c>
      <c r="B35" s="31">
        <f t="shared" si="1"/>
        <v>144</v>
      </c>
      <c r="C35" s="153">
        <v>43</v>
      </c>
      <c r="D35" s="26" t="s">
        <v>124</v>
      </c>
      <c r="E35" s="26" t="s">
        <v>124</v>
      </c>
      <c r="F35" s="153">
        <v>12</v>
      </c>
      <c r="G35" s="153">
        <v>69</v>
      </c>
      <c r="H35" s="153">
        <v>4</v>
      </c>
      <c r="I35" s="26" t="s">
        <v>124</v>
      </c>
      <c r="J35" s="153">
        <v>7</v>
      </c>
      <c r="K35" s="153">
        <v>1</v>
      </c>
      <c r="L35" s="153">
        <v>8</v>
      </c>
    </row>
    <row r="36" spans="1:12" s="10" customFormat="1" ht="13.5" customHeight="1" x14ac:dyDescent="0.25">
      <c r="A36" s="150" t="s">
        <v>228</v>
      </c>
      <c r="B36" s="31">
        <f t="shared" si="1"/>
        <v>139</v>
      </c>
      <c r="C36" s="153">
        <v>44</v>
      </c>
      <c r="D36" s="26" t="s">
        <v>124</v>
      </c>
      <c r="E36" s="26" t="s">
        <v>124</v>
      </c>
      <c r="F36" s="153">
        <v>3</v>
      </c>
      <c r="G36" s="153">
        <v>53</v>
      </c>
      <c r="H36" s="26" t="s">
        <v>124</v>
      </c>
      <c r="I36" s="26" t="s">
        <v>124</v>
      </c>
      <c r="J36" s="153">
        <v>30</v>
      </c>
      <c r="K36" s="26" t="s">
        <v>124</v>
      </c>
      <c r="L36" s="153">
        <v>9</v>
      </c>
    </row>
    <row r="37" spans="1:12" s="10" customFormat="1" ht="6" customHeight="1" x14ac:dyDescent="0.25">
      <c r="A37" s="13"/>
      <c r="B37" s="31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s="156" customFormat="1" ht="13.5" customHeight="1" x14ac:dyDescent="0.25">
      <c r="A38" s="32" t="s">
        <v>229</v>
      </c>
      <c r="B38" s="31">
        <f t="shared" si="1"/>
        <v>30656</v>
      </c>
      <c r="C38" s="31">
        <f t="shared" ref="C38:L38" si="5">SUM(C39:C50)</f>
        <v>7708</v>
      </c>
      <c r="D38" s="31">
        <f t="shared" si="5"/>
        <v>81</v>
      </c>
      <c r="E38" s="31">
        <f t="shared" si="5"/>
        <v>320</v>
      </c>
      <c r="F38" s="31">
        <f t="shared" si="5"/>
        <v>1880</v>
      </c>
      <c r="G38" s="31">
        <f t="shared" si="5"/>
        <v>13000</v>
      </c>
      <c r="H38" s="31">
        <f t="shared" si="5"/>
        <v>529</v>
      </c>
      <c r="I38" s="31">
        <f t="shared" si="5"/>
        <v>76</v>
      </c>
      <c r="J38" s="31">
        <f t="shared" si="5"/>
        <v>5037</v>
      </c>
      <c r="K38" s="31">
        <f t="shared" si="5"/>
        <v>92</v>
      </c>
      <c r="L38" s="31">
        <f t="shared" si="5"/>
        <v>2334</v>
      </c>
    </row>
    <row r="39" spans="1:12" s="10" customFormat="1" ht="13.5" customHeight="1" x14ac:dyDescent="0.25">
      <c r="A39" s="150" t="s">
        <v>230</v>
      </c>
      <c r="B39" s="31">
        <f t="shared" si="1"/>
        <v>791</v>
      </c>
      <c r="C39" s="153">
        <v>205</v>
      </c>
      <c r="D39" s="26" t="s">
        <v>124</v>
      </c>
      <c r="E39" s="153">
        <v>8</v>
      </c>
      <c r="F39" s="153">
        <v>58</v>
      </c>
      <c r="G39" s="153">
        <v>410</v>
      </c>
      <c r="H39" s="153">
        <v>5</v>
      </c>
      <c r="I39" s="153">
        <v>2</v>
      </c>
      <c r="J39" s="153">
        <v>80</v>
      </c>
      <c r="K39" s="26" t="s">
        <v>124</v>
      </c>
      <c r="L39" s="153">
        <v>31</v>
      </c>
    </row>
    <row r="40" spans="1:12" s="10" customFormat="1" ht="13.5" customHeight="1" x14ac:dyDescent="0.25">
      <c r="A40" s="150" t="s">
        <v>231</v>
      </c>
      <c r="B40" s="31">
        <f t="shared" si="1"/>
        <v>490</v>
      </c>
      <c r="C40" s="153">
        <v>92</v>
      </c>
      <c r="D40" s="26" t="s">
        <v>124</v>
      </c>
      <c r="E40" s="26">
        <v>1</v>
      </c>
      <c r="F40" s="153">
        <v>18</v>
      </c>
      <c r="G40" s="153">
        <v>299</v>
      </c>
      <c r="H40" s="153">
        <v>3</v>
      </c>
      <c r="I40" s="26" t="s">
        <v>124</v>
      </c>
      <c r="J40" s="153">
        <v>70</v>
      </c>
      <c r="K40" s="26" t="s">
        <v>124</v>
      </c>
      <c r="L40" s="153">
        <v>8</v>
      </c>
    </row>
    <row r="41" spans="1:12" s="10" customFormat="1" ht="13.5" customHeight="1" x14ac:dyDescent="0.25">
      <c r="A41" s="150" t="s">
        <v>232</v>
      </c>
      <c r="B41" s="31">
        <f>SUM(C41,F41:L41)</f>
        <v>3665</v>
      </c>
      <c r="C41" s="153">
        <v>729</v>
      </c>
      <c r="D41" s="26" t="s">
        <v>124</v>
      </c>
      <c r="E41" s="153">
        <v>68</v>
      </c>
      <c r="F41" s="153">
        <v>213</v>
      </c>
      <c r="G41" s="153">
        <v>1340</v>
      </c>
      <c r="H41" s="153">
        <v>83</v>
      </c>
      <c r="I41" s="153">
        <v>5</v>
      </c>
      <c r="J41" s="153">
        <v>1082</v>
      </c>
      <c r="K41" s="153">
        <v>2</v>
      </c>
      <c r="L41" s="153">
        <v>211</v>
      </c>
    </row>
    <row r="42" spans="1:12" s="10" customFormat="1" ht="13.5" customHeight="1" x14ac:dyDescent="0.25">
      <c r="A42" s="150" t="s">
        <v>247</v>
      </c>
      <c r="B42" s="31">
        <f>SUM(C42,F42:L42)</f>
        <v>1663</v>
      </c>
      <c r="C42" s="153">
        <v>340</v>
      </c>
      <c r="D42" s="26" t="s">
        <v>124</v>
      </c>
      <c r="E42" s="153">
        <v>36</v>
      </c>
      <c r="F42" s="153">
        <v>107</v>
      </c>
      <c r="G42" s="153">
        <v>603</v>
      </c>
      <c r="H42" s="153">
        <v>22</v>
      </c>
      <c r="I42" s="153">
        <v>8</v>
      </c>
      <c r="J42" s="153">
        <v>524</v>
      </c>
      <c r="K42" s="153">
        <v>9</v>
      </c>
      <c r="L42" s="153">
        <v>50</v>
      </c>
    </row>
    <row r="43" spans="1:12" s="10" customFormat="1" ht="13.5" customHeight="1" x14ac:dyDescent="0.25">
      <c r="A43" s="150" t="s">
        <v>233</v>
      </c>
      <c r="B43" s="31">
        <f t="shared" si="1"/>
        <v>10251</v>
      </c>
      <c r="C43" s="153">
        <v>3542</v>
      </c>
      <c r="D43" s="26">
        <v>76</v>
      </c>
      <c r="E43" s="153">
        <v>97</v>
      </c>
      <c r="F43" s="153">
        <v>904</v>
      </c>
      <c r="G43" s="153">
        <v>3985</v>
      </c>
      <c r="H43" s="153">
        <v>165</v>
      </c>
      <c r="I43" s="153">
        <v>24</v>
      </c>
      <c r="J43" s="153">
        <v>924</v>
      </c>
      <c r="K43" s="153">
        <v>9</v>
      </c>
      <c r="L43" s="153">
        <v>698</v>
      </c>
    </row>
    <row r="44" spans="1:12" s="10" customFormat="1" ht="13.5" customHeight="1" x14ac:dyDescent="0.25">
      <c r="A44" s="150" t="s">
        <v>234</v>
      </c>
      <c r="B44" s="31">
        <f t="shared" si="1"/>
        <v>2053</v>
      </c>
      <c r="C44" s="153">
        <v>588</v>
      </c>
      <c r="D44" s="26">
        <v>1</v>
      </c>
      <c r="E44" s="153">
        <v>20</v>
      </c>
      <c r="F44" s="153">
        <v>185</v>
      </c>
      <c r="G44" s="153">
        <v>909</v>
      </c>
      <c r="H44" s="153">
        <v>26</v>
      </c>
      <c r="I44" s="153">
        <v>6</v>
      </c>
      <c r="J44" s="153">
        <v>213</v>
      </c>
      <c r="K44" s="153">
        <v>13</v>
      </c>
      <c r="L44" s="153">
        <v>113</v>
      </c>
    </row>
    <row r="45" spans="1:12" s="10" customFormat="1" ht="13.5" customHeight="1" x14ac:dyDescent="0.25">
      <c r="A45" s="150" t="s">
        <v>235</v>
      </c>
      <c r="B45" s="31">
        <f t="shared" si="1"/>
        <v>1628</v>
      </c>
      <c r="C45" s="153">
        <v>328</v>
      </c>
      <c r="D45" s="26" t="s">
        <v>124</v>
      </c>
      <c r="E45" s="153">
        <v>4</v>
      </c>
      <c r="F45" s="153">
        <v>67</v>
      </c>
      <c r="G45" s="153">
        <v>819</v>
      </c>
      <c r="H45" s="153">
        <v>12</v>
      </c>
      <c r="I45" s="26">
        <v>5</v>
      </c>
      <c r="J45" s="153">
        <v>282</v>
      </c>
      <c r="K45" s="26">
        <v>8</v>
      </c>
      <c r="L45" s="153">
        <v>107</v>
      </c>
    </row>
    <row r="46" spans="1:12" s="10" customFormat="1" ht="13.5" customHeight="1" x14ac:dyDescent="0.25">
      <c r="A46" s="150" t="s">
        <v>236</v>
      </c>
      <c r="B46" s="31">
        <f t="shared" si="1"/>
        <v>745</v>
      </c>
      <c r="C46" s="153">
        <v>120</v>
      </c>
      <c r="D46" s="26" t="s">
        <v>124</v>
      </c>
      <c r="E46" s="153">
        <v>4</v>
      </c>
      <c r="F46" s="153">
        <v>43</v>
      </c>
      <c r="G46" s="153">
        <v>181</v>
      </c>
      <c r="H46" s="153">
        <v>31</v>
      </c>
      <c r="I46" s="153">
        <v>1</v>
      </c>
      <c r="J46" s="153">
        <v>341</v>
      </c>
      <c r="K46" s="26" t="s">
        <v>124</v>
      </c>
      <c r="L46" s="153">
        <v>28</v>
      </c>
    </row>
    <row r="47" spans="1:12" s="10" customFormat="1" ht="13.5" customHeight="1" x14ac:dyDescent="0.25">
      <c r="A47" s="150" t="s">
        <v>237</v>
      </c>
      <c r="B47" s="31">
        <f t="shared" si="1"/>
        <v>5664</v>
      </c>
      <c r="C47" s="153">
        <v>907</v>
      </c>
      <c r="D47" s="26">
        <v>2</v>
      </c>
      <c r="E47" s="153">
        <v>34</v>
      </c>
      <c r="F47" s="153">
        <v>143</v>
      </c>
      <c r="G47" s="153">
        <v>2692</v>
      </c>
      <c r="H47" s="153">
        <v>44</v>
      </c>
      <c r="I47" s="153">
        <v>14</v>
      </c>
      <c r="J47" s="153">
        <v>900</v>
      </c>
      <c r="K47" s="26">
        <v>45</v>
      </c>
      <c r="L47" s="153">
        <v>919</v>
      </c>
    </row>
    <row r="48" spans="1:12" s="10" customFormat="1" ht="13.5" customHeight="1" x14ac:dyDescent="0.25">
      <c r="A48" s="150" t="s">
        <v>238</v>
      </c>
      <c r="B48" s="31">
        <f t="shared" si="1"/>
        <v>844</v>
      </c>
      <c r="C48" s="153">
        <v>172</v>
      </c>
      <c r="D48" s="26" t="s">
        <v>124</v>
      </c>
      <c r="E48" s="153">
        <v>6</v>
      </c>
      <c r="F48" s="153">
        <v>19</v>
      </c>
      <c r="G48" s="153">
        <v>547</v>
      </c>
      <c r="H48" s="153">
        <v>39</v>
      </c>
      <c r="I48" s="153">
        <v>4</v>
      </c>
      <c r="J48" s="153">
        <v>34</v>
      </c>
      <c r="K48" s="26" t="s">
        <v>124</v>
      </c>
      <c r="L48" s="153">
        <v>29</v>
      </c>
    </row>
    <row r="49" spans="1:12" s="10" customFormat="1" ht="13.5" customHeight="1" x14ac:dyDescent="0.25">
      <c r="A49" s="150" t="s">
        <v>239</v>
      </c>
      <c r="B49" s="31">
        <f t="shared" si="1"/>
        <v>592</v>
      </c>
      <c r="C49" s="153">
        <v>203</v>
      </c>
      <c r="D49" s="26">
        <v>1</v>
      </c>
      <c r="E49" s="153">
        <v>16</v>
      </c>
      <c r="F49" s="153">
        <v>32</v>
      </c>
      <c r="G49" s="153">
        <v>201</v>
      </c>
      <c r="H49" s="153">
        <v>24</v>
      </c>
      <c r="I49" s="153">
        <v>1</v>
      </c>
      <c r="J49" s="153">
        <v>104</v>
      </c>
      <c r="K49" s="153">
        <v>1</v>
      </c>
      <c r="L49" s="153">
        <v>26</v>
      </c>
    </row>
    <row r="50" spans="1:12" s="10" customFormat="1" ht="13.5" customHeight="1" x14ac:dyDescent="0.25">
      <c r="A50" s="150" t="s">
        <v>240</v>
      </c>
      <c r="B50" s="31">
        <f t="shared" si="1"/>
        <v>2270</v>
      </c>
      <c r="C50" s="153">
        <v>482</v>
      </c>
      <c r="D50" s="26">
        <v>1</v>
      </c>
      <c r="E50" s="153">
        <v>26</v>
      </c>
      <c r="F50" s="153">
        <v>91</v>
      </c>
      <c r="G50" s="153">
        <v>1014</v>
      </c>
      <c r="H50" s="153">
        <v>75</v>
      </c>
      <c r="I50" s="153">
        <v>6</v>
      </c>
      <c r="J50" s="153">
        <v>483</v>
      </c>
      <c r="K50" s="153">
        <v>5</v>
      </c>
      <c r="L50" s="153">
        <v>114</v>
      </c>
    </row>
    <row r="51" spans="1:12" ht="7.5" customHeight="1" x14ac:dyDescent="0.25">
      <c r="A51" s="150"/>
      <c r="B51" s="31"/>
      <c r="C51" s="153"/>
      <c r="D51" s="153"/>
      <c r="E51" s="153"/>
      <c r="F51" s="153"/>
      <c r="G51" s="153"/>
      <c r="H51" s="153"/>
      <c r="I51" s="153"/>
      <c r="J51" s="153"/>
      <c r="K51" s="153"/>
      <c r="L51" s="153"/>
    </row>
    <row r="52" spans="1:12" s="156" customFormat="1" ht="13.5" customHeight="1" x14ac:dyDescent="0.25">
      <c r="A52" s="32" t="s">
        <v>241</v>
      </c>
      <c r="B52" s="31">
        <f>SUM(C52,F52:L52)</f>
        <v>2944</v>
      </c>
      <c r="C52" s="31">
        <f>SUM(C53:C55)</f>
        <v>760</v>
      </c>
      <c r="D52" s="31">
        <f t="shared" ref="D52:L52" si="6">SUM(D53:D55)</f>
        <v>12</v>
      </c>
      <c r="E52" s="31">
        <f t="shared" si="6"/>
        <v>58</v>
      </c>
      <c r="F52" s="31">
        <f t="shared" si="6"/>
        <v>47</v>
      </c>
      <c r="G52" s="31">
        <f t="shared" si="6"/>
        <v>1262</v>
      </c>
      <c r="H52" s="31">
        <f t="shared" si="6"/>
        <v>62</v>
      </c>
      <c r="I52" s="31">
        <f t="shared" si="6"/>
        <v>6</v>
      </c>
      <c r="J52" s="31">
        <f t="shared" si="6"/>
        <v>619</v>
      </c>
      <c r="K52" s="31">
        <f t="shared" si="6"/>
        <v>11</v>
      </c>
      <c r="L52" s="31">
        <f t="shared" si="6"/>
        <v>177</v>
      </c>
    </row>
    <row r="53" spans="1:12" ht="13.5" customHeight="1" x14ac:dyDescent="0.25">
      <c r="A53" s="151" t="s">
        <v>242</v>
      </c>
      <c r="B53" s="31">
        <f>SUM(C53,F53:L53)</f>
        <v>67</v>
      </c>
      <c r="C53" s="153">
        <v>32</v>
      </c>
      <c r="D53" s="26" t="s">
        <v>124</v>
      </c>
      <c r="E53" s="26" t="s">
        <v>124</v>
      </c>
      <c r="F53" s="26">
        <v>1</v>
      </c>
      <c r="G53" s="26">
        <v>19</v>
      </c>
      <c r="H53" s="26" t="s">
        <v>124</v>
      </c>
      <c r="I53" s="26" t="s">
        <v>124</v>
      </c>
      <c r="J53" s="153">
        <v>14</v>
      </c>
      <c r="K53" s="26" t="s">
        <v>124</v>
      </c>
      <c r="L53" s="153">
        <v>1</v>
      </c>
    </row>
    <row r="54" spans="1:12" ht="13.5" customHeight="1" x14ac:dyDescent="0.25">
      <c r="A54" s="151" t="s">
        <v>243</v>
      </c>
      <c r="B54" s="31">
        <f>SUM(C54,F54:L54)</f>
        <v>2845</v>
      </c>
      <c r="C54" s="153">
        <v>711</v>
      </c>
      <c r="D54" s="153">
        <v>12</v>
      </c>
      <c r="E54" s="153">
        <v>58</v>
      </c>
      <c r="F54" s="153">
        <v>45</v>
      </c>
      <c r="G54" s="153">
        <v>1231</v>
      </c>
      <c r="H54" s="153">
        <v>62</v>
      </c>
      <c r="I54" s="153">
        <v>6</v>
      </c>
      <c r="J54" s="153">
        <v>605</v>
      </c>
      <c r="K54" s="153">
        <v>10</v>
      </c>
      <c r="L54" s="153">
        <v>175</v>
      </c>
    </row>
    <row r="55" spans="1:12" ht="13.5" customHeight="1" x14ac:dyDescent="0.25">
      <c r="A55" s="151" t="s">
        <v>244</v>
      </c>
      <c r="B55" s="31">
        <f>SUM(C55,F55:L55)</f>
        <v>32</v>
      </c>
      <c r="C55" s="153">
        <v>17</v>
      </c>
      <c r="D55" s="26" t="s">
        <v>124</v>
      </c>
      <c r="E55" s="26" t="s">
        <v>124</v>
      </c>
      <c r="F55" s="153">
        <v>1</v>
      </c>
      <c r="G55" s="153">
        <v>12</v>
      </c>
      <c r="H55" s="26" t="s">
        <v>124</v>
      </c>
      <c r="I55" s="26" t="s">
        <v>124</v>
      </c>
      <c r="J55" s="26" t="s">
        <v>124</v>
      </c>
      <c r="K55" s="26">
        <v>1</v>
      </c>
      <c r="L55" s="153">
        <v>1</v>
      </c>
    </row>
    <row r="56" spans="1:12" ht="13" customHeight="1" x14ac:dyDescent="0.25">
      <c r="A56" s="5"/>
      <c r="B56" s="31"/>
      <c r="C56" s="153"/>
      <c r="D56" s="153"/>
      <c r="E56" s="153"/>
      <c r="F56" s="153"/>
      <c r="G56" s="153"/>
      <c r="H56" s="153"/>
      <c r="I56" s="153"/>
      <c r="J56" s="153"/>
      <c r="K56" s="153"/>
      <c r="L56" s="153"/>
    </row>
    <row r="57" spans="1:12" ht="13" customHeight="1" x14ac:dyDescent="0.25">
      <c r="A57" s="5"/>
      <c r="B57" s="6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ht="13" customHeight="1" x14ac:dyDescent="0.25">
      <c r="A58" s="5"/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13" customHeight="1" x14ac:dyDescent="0.25">
      <c r="A59" s="5"/>
      <c r="B59" s="6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13" customHeight="1" x14ac:dyDescent="0.25">
      <c r="A60" s="5"/>
      <c r="B60" s="6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ht="13" customHeight="1" x14ac:dyDescent="0.25">
      <c r="A61" s="5"/>
      <c r="B61" s="6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ht="13" customHeight="1" x14ac:dyDescent="0.25">
      <c r="A62" s="5"/>
      <c r="B62" s="6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13" customHeight="1" x14ac:dyDescent="0.25">
      <c r="A63" s="5"/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13" customHeight="1" x14ac:dyDescent="0.25">
      <c r="A64" s="5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4" ht="13" customHeight="1" x14ac:dyDescent="0.25">
      <c r="A65" s="5"/>
      <c r="B65" s="6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4" ht="13" customHeight="1" x14ac:dyDescent="0.25">
      <c r="A66" s="5"/>
      <c r="B66" s="6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4" s="83" customFormat="1" ht="15" customHeight="1" x14ac:dyDescent="0.25">
      <c r="A67" s="164" t="s">
        <v>147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94"/>
      <c r="N67" s="94"/>
    </row>
    <row r="68" spans="1:14" s="83" customFormat="1" ht="12" customHeight="1" x14ac:dyDescent="0.25">
      <c r="A68" s="129" t="s">
        <v>148</v>
      </c>
      <c r="B68" s="13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86"/>
      <c r="N68" s="86"/>
    </row>
    <row r="69" spans="1:14" ht="27" customHeight="1" x14ac:dyDescent="0.25">
      <c r="A69" s="3"/>
      <c r="B69" s="37" t="s">
        <v>0</v>
      </c>
      <c r="C69" s="184" t="s">
        <v>99</v>
      </c>
      <c r="D69" s="161"/>
      <c r="E69" s="161"/>
      <c r="F69" s="37" t="s">
        <v>1</v>
      </c>
      <c r="G69" s="37" t="s">
        <v>2</v>
      </c>
      <c r="H69" s="37" t="s">
        <v>3</v>
      </c>
      <c r="I69" s="37" t="s">
        <v>4</v>
      </c>
      <c r="J69" s="37" t="s">
        <v>5</v>
      </c>
      <c r="K69" s="37" t="s">
        <v>6</v>
      </c>
      <c r="L69" s="99" t="s">
        <v>7</v>
      </c>
    </row>
    <row r="70" spans="1:14" ht="41.25" customHeight="1" x14ac:dyDescent="0.25">
      <c r="A70" s="4"/>
      <c r="B70" s="38" t="s">
        <v>29</v>
      </c>
      <c r="C70" s="101" t="s">
        <v>95</v>
      </c>
      <c r="D70" s="128" t="s">
        <v>96</v>
      </c>
      <c r="E70" s="128" t="s">
        <v>97</v>
      </c>
      <c r="F70" s="38" t="s">
        <v>30</v>
      </c>
      <c r="G70" s="41" t="s">
        <v>31</v>
      </c>
      <c r="H70" s="41" t="s">
        <v>32</v>
      </c>
      <c r="I70" s="41" t="s">
        <v>33</v>
      </c>
      <c r="J70" s="38" t="s">
        <v>34</v>
      </c>
      <c r="K70" s="41" t="s">
        <v>35</v>
      </c>
      <c r="L70" s="100" t="s">
        <v>36</v>
      </c>
    </row>
    <row r="71" spans="1:14" ht="7.5" customHeight="1" x14ac:dyDescent="0.25">
      <c r="A71" s="5"/>
      <c r="B71" s="6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4" ht="6" customHeight="1" x14ac:dyDescent="0.25">
      <c r="A72" s="5"/>
      <c r="B72" s="6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4" s="10" customFormat="1" ht="13.4" customHeight="1" x14ac:dyDescent="0.25">
      <c r="A73" s="32" t="s">
        <v>176</v>
      </c>
      <c r="B73" s="31">
        <f t="shared" si="1"/>
        <v>18391</v>
      </c>
      <c r="C73" s="31">
        <f>SUM(C74:C85)</f>
        <v>4321</v>
      </c>
      <c r="D73" s="31">
        <f t="shared" ref="D73:L73" si="7">SUM(D74:D85)</f>
        <v>22</v>
      </c>
      <c r="E73" s="31">
        <f t="shared" si="7"/>
        <v>355</v>
      </c>
      <c r="F73" s="31">
        <f t="shared" si="7"/>
        <v>1120</v>
      </c>
      <c r="G73" s="31">
        <f t="shared" si="7"/>
        <v>8357</v>
      </c>
      <c r="H73" s="31">
        <f t="shared" si="7"/>
        <v>403</v>
      </c>
      <c r="I73" s="31">
        <f t="shared" si="7"/>
        <v>16</v>
      </c>
      <c r="J73" s="31">
        <f t="shared" si="7"/>
        <v>2465</v>
      </c>
      <c r="K73" s="31">
        <f t="shared" si="7"/>
        <v>448</v>
      </c>
      <c r="L73" s="31">
        <f t="shared" si="7"/>
        <v>1261</v>
      </c>
    </row>
    <row r="74" spans="1:14" s="10" customFormat="1" ht="13.4" customHeight="1" x14ac:dyDescent="0.25">
      <c r="A74" s="151" t="s">
        <v>177</v>
      </c>
      <c r="B74" s="31">
        <f t="shared" si="1"/>
        <v>2381</v>
      </c>
      <c r="C74" s="153">
        <v>373</v>
      </c>
      <c r="D74" s="26" t="s">
        <v>124</v>
      </c>
      <c r="E74" s="153">
        <v>28</v>
      </c>
      <c r="F74" s="153">
        <v>146</v>
      </c>
      <c r="G74" s="153">
        <v>1146</v>
      </c>
      <c r="H74" s="153">
        <v>31</v>
      </c>
      <c r="I74" s="153">
        <v>1</v>
      </c>
      <c r="J74" s="153">
        <v>439</v>
      </c>
      <c r="K74" s="153">
        <v>87</v>
      </c>
      <c r="L74" s="153">
        <v>158</v>
      </c>
    </row>
    <row r="75" spans="1:14" s="10" customFormat="1" ht="13.4" customHeight="1" x14ac:dyDescent="0.25">
      <c r="A75" s="151" t="s">
        <v>178</v>
      </c>
      <c r="B75" s="31">
        <f t="shared" si="1"/>
        <v>744</v>
      </c>
      <c r="C75" s="153">
        <v>201</v>
      </c>
      <c r="D75" s="26" t="s">
        <v>124</v>
      </c>
      <c r="E75" s="153">
        <v>16</v>
      </c>
      <c r="F75" s="153">
        <v>37</v>
      </c>
      <c r="G75" s="153">
        <v>409</v>
      </c>
      <c r="H75" s="153">
        <v>22</v>
      </c>
      <c r="I75" s="26" t="s">
        <v>124</v>
      </c>
      <c r="J75" s="153">
        <v>36</v>
      </c>
      <c r="K75" s="153">
        <v>2</v>
      </c>
      <c r="L75" s="153">
        <v>37</v>
      </c>
    </row>
    <row r="76" spans="1:14" s="10" customFormat="1" ht="13.4" customHeight="1" x14ac:dyDescent="0.25">
      <c r="A76" s="151" t="s">
        <v>179</v>
      </c>
      <c r="B76" s="31">
        <f t="shared" si="1"/>
        <v>11</v>
      </c>
      <c r="C76" s="153">
        <v>3</v>
      </c>
      <c r="D76" s="26" t="s">
        <v>124</v>
      </c>
      <c r="E76" s="26" t="s">
        <v>124</v>
      </c>
      <c r="F76" s="26" t="s">
        <v>124</v>
      </c>
      <c r="G76" s="153">
        <v>5</v>
      </c>
      <c r="H76" s="26" t="s">
        <v>124</v>
      </c>
      <c r="I76" s="26" t="s">
        <v>124</v>
      </c>
      <c r="J76" s="26" t="s">
        <v>124</v>
      </c>
      <c r="K76" s="26" t="s">
        <v>124</v>
      </c>
      <c r="L76" s="153">
        <v>3</v>
      </c>
    </row>
    <row r="77" spans="1:14" s="10" customFormat="1" ht="13.4" customHeight="1" x14ac:dyDescent="0.25">
      <c r="A77" s="151" t="s">
        <v>180</v>
      </c>
      <c r="B77" s="31">
        <f t="shared" si="1"/>
        <v>647</v>
      </c>
      <c r="C77" s="153">
        <v>139</v>
      </c>
      <c r="D77" s="26" t="s">
        <v>124</v>
      </c>
      <c r="E77" s="153">
        <v>12</v>
      </c>
      <c r="F77" s="153">
        <v>60</v>
      </c>
      <c r="G77" s="153">
        <v>303</v>
      </c>
      <c r="H77" s="153">
        <v>23</v>
      </c>
      <c r="I77" s="26" t="s">
        <v>124</v>
      </c>
      <c r="J77" s="153">
        <v>51</v>
      </c>
      <c r="K77" s="153">
        <v>11</v>
      </c>
      <c r="L77" s="153">
        <v>60</v>
      </c>
    </row>
    <row r="78" spans="1:14" s="10" customFormat="1" ht="13.4" customHeight="1" x14ac:dyDescent="0.25">
      <c r="A78" s="151" t="s">
        <v>181</v>
      </c>
      <c r="B78" s="31">
        <f t="shared" si="1"/>
        <v>1103</v>
      </c>
      <c r="C78" s="153">
        <v>215</v>
      </c>
      <c r="D78" s="26" t="s">
        <v>124</v>
      </c>
      <c r="E78" s="153">
        <v>20</v>
      </c>
      <c r="F78" s="153">
        <v>22</v>
      </c>
      <c r="G78" s="153">
        <v>570</v>
      </c>
      <c r="H78" s="153">
        <v>50</v>
      </c>
      <c r="I78" s="26" t="s">
        <v>124</v>
      </c>
      <c r="J78" s="153">
        <v>84</v>
      </c>
      <c r="K78" s="153">
        <v>15</v>
      </c>
      <c r="L78" s="153">
        <v>147</v>
      </c>
    </row>
    <row r="79" spans="1:14" s="10" customFormat="1" ht="13.4" customHeight="1" x14ac:dyDescent="0.25">
      <c r="A79" s="150" t="s">
        <v>182</v>
      </c>
      <c r="B79" s="31">
        <f t="shared" si="1"/>
        <v>966</v>
      </c>
      <c r="C79" s="153">
        <v>178</v>
      </c>
      <c r="D79" s="26" t="s">
        <v>124</v>
      </c>
      <c r="E79" s="153">
        <v>19</v>
      </c>
      <c r="F79" s="153">
        <v>52</v>
      </c>
      <c r="G79" s="153">
        <v>325</v>
      </c>
      <c r="H79" s="153">
        <v>22</v>
      </c>
      <c r="I79" s="153">
        <v>1</v>
      </c>
      <c r="J79" s="153">
        <v>235</v>
      </c>
      <c r="K79" s="153">
        <v>72</v>
      </c>
      <c r="L79" s="153">
        <v>81</v>
      </c>
    </row>
    <row r="80" spans="1:14" s="10" customFormat="1" ht="13.4" customHeight="1" x14ac:dyDescent="0.25">
      <c r="A80" s="150" t="s">
        <v>186</v>
      </c>
      <c r="B80" s="31">
        <f t="shared" si="1"/>
        <v>1517</v>
      </c>
      <c r="C80" s="153">
        <v>365</v>
      </c>
      <c r="D80" s="26" t="s">
        <v>124</v>
      </c>
      <c r="E80" s="153">
        <v>19</v>
      </c>
      <c r="F80" s="153">
        <v>108</v>
      </c>
      <c r="G80" s="153">
        <v>588</v>
      </c>
      <c r="H80" s="153">
        <v>38</v>
      </c>
      <c r="I80" s="26">
        <v>1</v>
      </c>
      <c r="J80" s="26">
        <v>267</v>
      </c>
      <c r="K80" s="26">
        <v>71</v>
      </c>
      <c r="L80" s="153">
        <v>79</v>
      </c>
    </row>
    <row r="81" spans="1:12" s="10" customFormat="1" ht="13.4" customHeight="1" x14ac:dyDescent="0.25">
      <c r="A81" s="150" t="s">
        <v>183</v>
      </c>
      <c r="B81" s="31">
        <f t="shared" si="1"/>
        <v>1178</v>
      </c>
      <c r="C81" s="153">
        <v>335</v>
      </c>
      <c r="D81" s="26" t="s">
        <v>124</v>
      </c>
      <c r="E81" s="153">
        <v>7</v>
      </c>
      <c r="F81" s="153">
        <v>57</v>
      </c>
      <c r="G81" s="153">
        <v>542</v>
      </c>
      <c r="H81" s="153">
        <v>23</v>
      </c>
      <c r="I81" s="26" t="s">
        <v>124</v>
      </c>
      <c r="J81" s="26">
        <v>183</v>
      </c>
      <c r="K81" s="26">
        <v>1</v>
      </c>
      <c r="L81" s="153">
        <v>37</v>
      </c>
    </row>
    <row r="82" spans="1:12" s="10" customFormat="1" ht="13.4" customHeight="1" x14ac:dyDescent="0.25">
      <c r="A82" s="150" t="s">
        <v>184</v>
      </c>
      <c r="B82" s="31">
        <f t="shared" si="1"/>
        <v>1421</v>
      </c>
      <c r="C82" s="153">
        <v>355</v>
      </c>
      <c r="D82" s="26">
        <v>8</v>
      </c>
      <c r="E82" s="153">
        <v>64</v>
      </c>
      <c r="F82" s="153">
        <v>96</v>
      </c>
      <c r="G82" s="153">
        <v>731</v>
      </c>
      <c r="H82" s="153">
        <v>47</v>
      </c>
      <c r="I82" s="26" t="s">
        <v>124</v>
      </c>
      <c r="J82" s="26">
        <v>138</v>
      </c>
      <c r="K82" s="26">
        <v>8</v>
      </c>
      <c r="L82" s="153">
        <v>46</v>
      </c>
    </row>
    <row r="83" spans="1:12" s="10" customFormat="1" ht="13.4" customHeight="1" x14ac:dyDescent="0.25">
      <c r="A83" s="150" t="s">
        <v>185</v>
      </c>
      <c r="B83" s="31">
        <f t="shared" si="1"/>
        <v>419</v>
      </c>
      <c r="C83" s="153">
        <v>93</v>
      </c>
      <c r="D83" s="26" t="s">
        <v>124</v>
      </c>
      <c r="E83" s="153">
        <v>27</v>
      </c>
      <c r="F83" s="153">
        <v>9</v>
      </c>
      <c r="G83" s="153">
        <v>267</v>
      </c>
      <c r="H83" s="153">
        <v>22</v>
      </c>
      <c r="I83" s="26">
        <v>1</v>
      </c>
      <c r="J83" s="26">
        <v>24</v>
      </c>
      <c r="K83" s="26" t="s">
        <v>124</v>
      </c>
      <c r="L83" s="153">
        <v>3</v>
      </c>
    </row>
    <row r="84" spans="1:12" s="10" customFormat="1" ht="13.4" customHeight="1" x14ac:dyDescent="0.25">
      <c r="A84" s="150" t="s">
        <v>187</v>
      </c>
      <c r="B84" s="31">
        <f t="shared" si="1"/>
        <v>5508</v>
      </c>
      <c r="C84" s="153">
        <v>1570</v>
      </c>
      <c r="D84" s="153">
        <v>14</v>
      </c>
      <c r="E84" s="153">
        <v>99</v>
      </c>
      <c r="F84" s="153">
        <v>396</v>
      </c>
      <c r="G84" s="153">
        <v>2209</v>
      </c>
      <c r="H84" s="153">
        <v>98</v>
      </c>
      <c r="I84" s="153">
        <v>6</v>
      </c>
      <c r="J84" s="153">
        <v>507</v>
      </c>
      <c r="K84" s="153">
        <v>179</v>
      </c>
      <c r="L84" s="153">
        <v>543</v>
      </c>
    </row>
    <row r="85" spans="1:12" s="10" customFormat="1" ht="13.4" customHeight="1" x14ac:dyDescent="0.25">
      <c r="A85" s="150" t="s">
        <v>188</v>
      </c>
      <c r="B85" s="31">
        <f t="shared" si="1"/>
        <v>2496</v>
      </c>
      <c r="C85" s="153">
        <v>494</v>
      </c>
      <c r="D85" s="26" t="s">
        <v>124</v>
      </c>
      <c r="E85" s="153">
        <v>44</v>
      </c>
      <c r="F85" s="153">
        <v>137</v>
      </c>
      <c r="G85" s="153">
        <v>1262</v>
      </c>
      <c r="H85" s="153">
        <v>27</v>
      </c>
      <c r="I85" s="153">
        <v>6</v>
      </c>
      <c r="J85" s="153">
        <v>501</v>
      </c>
      <c r="K85" s="153">
        <v>2</v>
      </c>
      <c r="L85" s="153">
        <v>67</v>
      </c>
    </row>
    <row r="86" spans="1:12" s="10" customFormat="1" ht="6.75" customHeight="1" x14ac:dyDescent="0.25">
      <c r="A86" s="13"/>
      <c r="B86" s="31"/>
      <c r="C86" s="153"/>
      <c r="D86" s="153"/>
      <c r="E86" s="153"/>
      <c r="F86" s="153"/>
      <c r="G86" s="153"/>
      <c r="H86" s="153"/>
      <c r="I86" s="153"/>
      <c r="J86" s="153"/>
      <c r="K86" s="153"/>
      <c r="L86" s="153"/>
    </row>
    <row r="87" spans="1:12" s="156" customFormat="1" ht="13.4" customHeight="1" x14ac:dyDescent="0.25">
      <c r="A87" s="157" t="s">
        <v>189</v>
      </c>
      <c r="B87" s="31">
        <f t="shared" ref="B87:B121" si="8">SUM(C87,F87:L87)</f>
        <v>24619</v>
      </c>
      <c r="C87" s="31">
        <f t="shared" ref="C87:L87" si="9">SUM(C88:C96)</f>
        <v>8420</v>
      </c>
      <c r="D87" s="31">
        <f t="shared" si="9"/>
        <v>302</v>
      </c>
      <c r="E87" s="31">
        <f t="shared" si="9"/>
        <v>411</v>
      </c>
      <c r="F87" s="31">
        <f t="shared" si="9"/>
        <v>1635</v>
      </c>
      <c r="G87" s="31">
        <f t="shared" si="9"/>
        <v>10673</v>
      </c>
      <c r="H87" s="31">
        <f t="shared" si="9"/>
        <v>242</v>
      </c>
      <c r="I87" s="31">
        <f t="shared" si="9"/>
        <v>50</v>
      </c>
      <c r="J87" s="31">
        <f t="shared" si="9"/>
        <v>1696</v>
      </c>
      <c r="K87" s="31">
        <f t="shared" si="9"/>
        <v>655</v>
      </c>
      <c r="L87" s="31">
        <f t="shared" si="9"/>
        <v>1248</v>
      </c>
    </row>
    <row r="88" spans="1:12" s="10" customFormat="1" ht="13.4" customHeight="1" x14ac:dyDescent="0.25">
      <c r="A88" s="150" t="s">
        <v>167</v>
      </c>
      <c r="B88" s="31">
        <f t="shared" si="8"/>
        <v>2007</v>
      </c>
      <c r="C88" s="153">
        <v>506</v>
      </c>
      <c r="D88" s="26">
        <v>2</v>
      </c>
      <c r="E88" s="153">
        <v>27</v>
      </c>
      <c r="F88" s="153">
        <v>120</v>
      </c>
      <c r="G88" s="153">
        <v>999</v>
      </c>
      <c r="H88" s="153">
        <v>15</v>
      </c>
      <c r="I88" s="26" t="s">
        <v>124</v>
      </c>
      <c r="J88" s="153">
        <v>340</v>
      </c>
      <c r="K88" s="26" t="s">
        <v>124</v>
      </c>
      <c r="L88" s="153">
        <v>27</v>
      </c>
    </row>
    <row r="89" spans="1:12" s="10" customFormat="1" ht="13.4" customHeight="1" x14ac:dyDescent="0.25">
      <c r="A89" s="150" t="s">
        <v>168</v>
      </c>
      <c r="B89" s="31">
        <f>SUM(C89,F89:L89)</f>
        <v>1559</v>
      </c>
      <c r="C89" s="153">
        <v>331</v>
      </c>
      <c r="D89" s="26" t="s">
        <v>124</v>
      </c>
      <c r="E89" s="153">
        <v>32</v>
      </c>
      <c r="F89" s="153">
        <v>101</v>
      </c>
      <c r="G89" s="153">
        <v>834</v>
      </c>
      <c r="H89" s="153">
        <v>14</v>
      </c>
      <c r="I89" s="153">
        <v>4</v>
      </c>
      <c r="J89" s="153">
        <v>211</v>
      </c>
      <c r="K89" s="26" t="s">
        <v>124</v>
      </c>
      <c r="L89" s="153">
        <v>64</v>
      </c>
    </row>
    <row r="90" spans="1:12" s="10" customFormat="1" ht="13.4" customHeight="1" x14ac:dyDescent="0.25">
      <c r="A90" s="150" t="s">
        <v>169</v>
      </c>
      <c r="B90" s="31">
        <f>SUM(C90,F90:L90)</f>
        <v>2432</v>
      </c>
      <c r="C90" s="153">
        <v>455</v>
      </c>
      <c r="D90" s="153">
        <v>1</v>
      </c>
      <c r="E90" s="153">
        <v>15</v>
      </c>
      <c r="F90" s="153">
        <v>97</v>
      </c>
      <c r="G90" s="153">
        <v>786</v>
      </c>
      <c r="H90" s="153">
        <v>33</v>
      </c>
      <c r="I90" s="153">
        <v>3</v>
      </c>
      <c r="J90" s="153">
        <v>241</v>
      </c>
      <c r="K90" s="153">
        <v>617</v>
      </c>
      <c r="L90" s="153">
        <v>200</v>
      </c>
    </row>
    <row r="91" spans="1:12" s="10" customFormat="1" ht="13.4" customHeight="1" x14ac:dyDescent="0.25">
      <c r="A91" s="150" t="s">
        <v>170</v>
      </c>
      <c r="B91" s="31">
        <f t="shared" si="8"/>
        <v>16347</v>
      </c>
      <c r="C91" s="153">
        <v>6494</v>
      </c>
      <c r="D91" s="26">
        <v>298</v>
      </c>
      <c r="E91" s="153">
        <v>263</v>
      </c>
      <c r="F91" s="153">
        <v>1150</v>
      </c>
      <c r="G91" s="153">
        <v>6956</v>
      </c>
      <c r="H91" s="153">
        <v>130</v>
      </c>
      <c r="I91" s="153">
        <v>34</v>
      </c>
      <c r="J91" s="153">
        <v>674</v>
      </c>
      <c r="K91" s="153">
        <v>33</v>
      </c>
      <c r="L91" s="153">
        <v>876</v>
      </c>
    </row>
    <row r="92" spans="1:12" s="10" customFormat="1" ht="13.4" customHeight="1" x14ac:dyDescent="0.25">
      <c r="A92" s="150" t="s">
        <v>171</v>
      </c>
      <c r="B92" s="31">
        <f t="shared" si="8"/>
        <v>676</v>
      </c>
      <c r="C92" s="153">
        <v>175</v>
      </c>
      <c r="D92" s="26" t="s">
        <v>124</v>
      </c>
      <c r="E92" s="153">
        <v>41</v>
      </c>
      <c r="F92" s="153">
        <v>52</v>
      </c>
      <c r="G92" s="153">
        <v>309</v>
      </c>
      <c r="H92" s="153">
        <v>29</v>
      </c>
      <c r="I92" s="153">
        <v>1</v>
      </c>
      <c r="J92" s="153">
        <v>80</v>
      </c>
      <c r="K92" s="153">
        <v>1</v>
      </c>
      <c r="L92" s="153">
        <v>29</v>
      </c>
    </row>
    <row r="93" spans="1:12" s="10" customFormat="1" ht="13.4" customHeight="1" x14ac:dyDescent="0.25">
      <c r="A93" s="150" t="s">
        <v>172</v>
      </c>
      <c r="B93" s="31">
        <f t="shared" si="8"/>
        <v>561</v>
      </c>
      <c r="C93" s="153">
        <v>182</v>
      </c>
      <c r="D93" s="26" t="s">
        <v>124</v>
      </c>
      <c r="E93" s="153">
        <v>9</v>
      </c>
      <c r="F93" s="153">
        <v>21</v>
      </c>
      <c r="G93" s="153">
        <v>248</v>
      </c>
      <c r="H93" s="153">
        <v>10</v>
      </c>
      <c r="I93" s="26">
        <v>4</v>
      </c>
      <c r="J93" s="153">
        <v>67</v>
      </c>
      <c r="K93" s="26">
        <v>4</v>
      </c>
      <c r="L93" s="153">
        <v>25</v>
      </c>
    </row>
    <row r="94" spans="1:12" s="10" customFormat="1" ht="13.4" customHeight="1" x14ac:dyDescent="0.25">
      <c r="A94" s="150" t="s">
        <v>173</v>
      </c>
      <c r="B94" s="31">
        <f t="shared" si="8"/>
        <v>442</v>
      </c>
      <c r="C94" s="153">
        <v>96</v>
      </c>
      <c r="D94" s="26">
        <v>1</v>
      </c>
      <c r="E94" s="26" t="s">
        <v>124</v>
      </c>
      <c r="F94" s="153">
        <v>19</v>
      </c>
      <c r="G94" s="153">
        <v>261</v>
      </c>
      <c r="H94" s="153">
        <v>1</v>
      </c>
      <c r="I94" s="26" t="s">
        <v>124</v>
      </c>
      <c r="J94" s="153">
        <v>51</v>
      </c>
      <c r="K94" s="26" t="s">
        <v>124</v>
      </c>
      <c r="L94" s="153">
        <v>14</v>
      </c>
    </row>
    <row r="95" spans="1:12" s="10" customFormat="1" ht="13.4" customHeight="1" x14ac:dyDescent="0.25">
      <c r="A95" s="150" t="s">
        <v>174</v>
      </c>
      <c r="B95" s="31">
        <f t="shared" si="8"/>
        <v>529</v>
      </c>
      <c r="C95" s="153">
        <v>164</v>
      </c>
      <c r="D95" s="26" t="s">
        <v>124</v>
      </c>
      <c r="E95" s="26">
        <v>20</v>
      </c>
      <c r="F95" s="153">
        <v>70</v>
      </c>
      <c r="G95" s="153">
        <v>242</v>
      </c>
      <c r="H95" s="26">
        <v>10</v>
      </c>
      <c r="I95" s="26">
        <v>4</v>
      </c>
      <c r="J95" s="26">
        <v>27</v>
      </c>
      <c r="K95" s="26" t="s">
        <v>124</v>
      </c>
      <c r="L95" s="26">
        <v>12</v>
      </c>
    </row>
    <row r="96" spans="1:12" s="10" customFormat="1" ht="13.4" customHeight="1" x14ac:dyDescent="0.25">
      <c r="A96" s="150" t="s">
        <v>175</v>
      </c>
      <c r="B96" s="31">
        <f t="shared" si="8"/>
        <v>66</v>
      </c>
      <c r="C96" s="153">
        <v>17</v>
      </c>
      <c r="D96" s="26" t="s">
        <v>124</v>
      </c>
      <c r="E96" s="153">
        <v>4</v>
      </c>
      <c r="F96" s="153">
        <v>5</v>
      </c>
      <c r="G96" s="153">
        <v>38</v>
      </c>
      <c r="H96" s="26" t="s">
        <v>124</v>
      </c>
      <c r="I96" s="26" t="s">
        <v>124</v>
      </c>
      <c r="J96" s="153">
        <v>5</v>
      </c>
      <c r="K96" s="26" t="s">
        <v>124</v>
      </c>
      <c r="L96" s="153">
        <v>1</v>
      </c>
    </row>
    <row r="97" spans="1:12" s="10" customFormat="1" ht="7.5" customHeight="1" x14ac:dyDescent="0.25">
      <c r="A97" s="13"/>
      <c r="B97" s="31"/>
      <c r="C97" s="153"/>
      <c r="D97" s="153"/>
      <c r="E97" s="153"/>
      <c r="F97" s="153"/>
      <c r="G97" s="153"/>
      <c r="H97" s="153"/>
      <c r="I97" s="153"/>
      <c r="J97" s="153"/>
      <c r="K97" s="153"/>
      <c r="L97" s="153"/>
    </row>
    <row r="98" spans="1:12" s="156" customFormat="1" ht="13.4" customHeight="1" x14ac:dyDescent="0.25">
      <c r="A98" s="32" t="s">
        <v>190</v>
      </c>
      <c r="B98" s="31">
        <f t="shared" si="8"/>
        <v>8555</v>
      </c>
      <c r="C98" s="31">
        <f>SUM(C99:C102)</f>
        <v>3067</v>
      </c>
      <c r="D98" s="31">
        <f t="shared" ref="D98:L98" si="10">SUM(D99:D102)</f>
        <v>3</v>
      </c>
      <c r="E98" s="31">
        <f t="shared" si="10"/>
        <v>160</v>
      </c>
      <c r="F98" s="31">
        <f t="shared" si="10"/>
        <v>581</v>
      </c>
      <c r="G98" s="31">
        <f t="shared" si="10"/>
        <v>4371</v>
      </c>
      <c r="H98" s="31">
        <f t="shared" si="10"/>
        <v>82</v>
      </c>
      <c r="I98" s="31">
        <f t="shared" si="10"/>
        <v>8</v>
      </c>
      <c r="J98" s="31">
        <f t="shared" si="10"/>
        <v>372</v>
      </c>
      <c r="K98" s="34" t="s">
        <v>124</v>
      </c>
      <c r="L98" s="31">
        <f t="shared" si="10"/>
        <v>74</v>
      </c>
    </row>
    <row r="99" spans="1:12" s="10" customFormat="1" ht="13.4" customHeight="1" x14ac:dyDescent="0.25">
      <c r="A99" s="151" t="s">
        <v>191</v>
      </c>
      <c r="B99" s="31">
        <f>SUM(C99,F99:L99)</f>
        <v>2023</v>
      </c>
      <c r="C99" s="153">
        <v>723</v>
      </c>
      <c r="D99" s="26" t="s">
        <v>124</v>
      </c>
      <c r="E99" s="153">
        <v>22</v>
      </c>
      <c r="F99" s="153">
        <v>104</v>
      </c>
      <c r="G99" s="153">
        <v>936</v>
      </c>
      <c r="H99" s="153">
        <v>32</v>
      </c>
      <c r="I99" s="153">
        <v>1</v>
      </c>
      <c r="J99" s="153">
        <v>200</v>
      </c>
      <c r="K99" s="26" t="s">
        <v>124</v>
      </c>
      <c r="L99" s="153">
        <v>27</v>
      </c>
    </row>
    <row r="100" spans="1:12" s="10" customFormat="1" ht="13.4" customHeight="1" x14ac:dyDescent="0.25">
      <c r="A100" s="151" t="s">
        <v>192</v>
      </c>
      <c r="B100" s="31">
        <f>SUM(C100,F100:L100)</f>
        <v>3285</v>
      </c>
      <c r="C100" s="153">
        <v>1359</v>
      </c>
      <c r="D100" s="26">
        <v>1</v>
      </c>
      <c r="E100" s="26">
        <v>98</v>
      </c>
      <c r="F100" s="153">
        <v>197</v>
      </c>
      <c r="G100" s="153">
        <v>1614</v>
      </c>
      <c r="H100" s="153">
        <v>32</v>
      </c>
      <c r="I100" s="153">
        <v>5</v>
      </c>
      <c r="J100" s="26">
        <v>60</v>
      </c>
      <c r="K100" s="26" t="s">
        <v>124</v>
      </c>
      <c r="L100" s="153">
        <v>18</v>
      </c>
    </row>
    <row r="101" spans="1:12" s="10" customFormat="1" ht="13.4" customHeight="1" x14ac:dyDescent="0.25">
      <c r="A101" s="151" t="s">
        <v>193</v>
      </c>
      <c r="B101" s="31">
        <f t="shared" si="8"/>
        <v>1697</v>
      </c>
      <c r="C101" s="153">
        <v>517</v>
      </c>
      <c r="D101" s="26">
        <v>2</v>
      </c>
      <c r="E101" s="26">
        <v>22</v>
      </c>
      <c r="F101" s="153">
        <v>138</v>
      </c>
      <c r="G101" s="153">
        <v>939</v>
      </c>
      <c r="H101" s="153">
        <v>5</v>
      </c>
      <c r="I101" s="153">
        <v>1</v>
      </c>
      <c r="J101" s="153">
        <v>87</v>
      </c>
      <c r="K101" s="26" t="s">
        <v>124</v>
      </c>
      <c r="L101" s="153">
        <v>10</v>
      </c>
    </row>
    <row r="102" spans="1:12" s="10" customFormat="1" ht="13.4" customHeight="1" x14ac:dyDescent="0.25">
      <c r="A102" s="151" t="s">
        <v>194</v>
      </c>
      <c r="B102" s="31">
        <f t="shared" si="8"/>
        <v>1550</v>
      </c>
      <c r="C102" s="153">
        <v>468</v>
      </c>
      <c r="D102" s="26" t="s">
        <v>124</v>
      </c>
      <c r="E102" s="26">
        <v>18</v>
      </c>
      <c r="F102" s="153">
        <v>142</v>
      </c>
      <c r="G102" s="153">
        <v>882</v>
      </c>
      <c r="H102" s="153">
        <v>13</v>
      </c>
      <c r="I102" s="26">
        <v>1</v>
      </c>
      <c r="J102" s="153">
        <v>25</v>
      </c>
      <c r="K102" s="26" t="s">
        <v>124</v>
      </c>
      <c r="L102" s="153">
        <v>19</v>
      </c>
    </row>
    <row r="103" spans="1:12" s="10" customFormat="1" ht="6" customHeight="1" x14ac:dyDescent="0.25">
      <c r="A103" s="13"/>
      <c r="B103" s="31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</row>
    <row r="104" spans="1:12" s="156" customFormat="1" ht="13.4" customHeight="1" x14ac:dyDescent="0.25">
      <c r="A104" s="32" t="s">
        <v>195</v>
      </c>
      <c r="B104" s="31">
        <f t="shared" si="8"/>
        <v>72538</v>
      </c>
      <c r="C104" s="31">
        <f>SUM(C105:C113)</f>
        <v>30141</v>
      </c>
      <c r="D104" s="31">
        <f t="shared" ref="D104:L104" si="11">SUM(D105:D113)</f>
        <v>993</v>
      </c>
      <c r="E104" s="31">
        <f t="shared" si="11"/>
        <v>2771</v>
      </c>
      <c r="F104" s="31">
        <f t="shared" si="11"/>
        <v>1532</v>
      </c>
      <c r="G104" s="31">
        <f t="shared" si="11"/>
        <v>34106</v>
      </c>
      <c r="H104" s="31">
        <f t="shared" si="11"/>
        <v>1302</v>
      </c>
      <c r="I104" s="31">
        <f t="shared" si="11"/>
        <v>66</v>
      </c>
      <c r="J104" s="31">
        <f t="shared" si="11"/>
        <v>3328</v>
      </c>
      <c r="K104" s="31">
        <f t="shared" si="11"/>
        <v>83</v>
      </c>
      <c r="L104" s="31">
        <f t="shared" si="11"/>
        <v>1980</v>
      </c>
    </row>
    <row r="105" spans="1:12" s="10" customFormat="1" ht="13.4" customHeight="1" x14ac:dyDescent="0.25">
      <c r="A105" s="151" t="s">
        <v>196</v>
      </c>
      <c r="B105" s="31">
        <f t="shared" si="8"/>
        <v>23962</v>
      </c>
      <c r="C105" s="153">
        <v>12071</v>
      </c>
      <c r="D105" s="153">
        <v>587</v>
      </c>
      <c r="E105" s="153">
        <v>982</v>
      </c>
      <c r="F105" s="153">
        <v>593</v>
      </c>
      <c r="G105" s="153">
        <v>9398</v>
      </c>
      <c r="H105" s="153">
        <v>481</v>
      </c>
      <c r="I105" s="153">
        <v>32</v>
      </c>
      <c r="J105" s="153">
        <v>492</v>
      </c>
      <c r="K105" s="153">
        <v>34</v>
      </c>
      <c r="L105" s="153">
        <v>861</v>
      </c>
    </row>
    <row r="106" spans="1:12" s="10" customFormat="1" ht="13.4" customHeight="1" x14ac:dyDescent="0.25">
      <c r="A106" s="151" t="s">
        <v>197</v>
      </c>
      <c r="B106" s="31">
        <f t="shared" si="8"/>
        <v>2144</v>
      </c>
      <c r="C106" s="153">
        <v>569</v>
      </c>
      <c r="D106" s="26">
        <v>1</v>
      </c>
      <c r="E106" s="153">
        <v>48</v>
      </c>
      <c r="F106" s="153">
        <v>18</v>
      </c>
      <c r="G106" s="153">
        <v>1287</v>
      </c>
      <c r="H106" s="153">
        <v>46</v>
      </c>
      <c r="I106" s="153">
        <v>3</v>
      </c>
      <c r="J106" s="153">
        <v>188</v>
      </c>
      <c r="K106" s="153">
        <v>1</v>
      </c>
      <c r="L106" s="153">
        <v>32</v>
      </c>
    </row>
    <row r="107" spans="1:12" s="10" customFormat="1" ht="13.4" customHeight="1" x14ac:dyDescent="0.25">
      <c r="A107" s="151" t="s">
        <v>198</v>
      </c>
      <c r="B107" s="31">
        <f t="shared" si="8"/>
        <v>10445</v>
      </c>
      <c r="C107" s="153">
        <v>3041</v>
      </c>
      <c r="D107" s="153">
        <v>78</v>
      </c>
      <c r="E107" s="153">
        <v>374</v>
      </c>
      <c r="F107" s="153">
        <v>146</v>
      </c>
      <c r="G107" s="153">
        <v>6408</v>
      </c>
      <c r="H107" s="153">
        <v>204</v>
      </c>
      <c r="I107" s="153">
        <v>6</v>
      </c>
      <c r="J107" s="153">
        <v>477</v>
      </c>
      <c r="K107" s="153">
        <v>7</v>
      </c>
      <c r="L107" s="153">
        <v>156</v>
      </c>
    </row>
    <row r="108" spans="1:12" s="10" customFormat="1" ht="13.4" customHeight="1" x14ac:dyDescent="0.25">
      <c r="A108" s="151" t="s">
        <v>199</v>
      </c>
      <c r="B108" s="31">
        <f t="shared" si="8"/>
        <v>1576</v>
      </c>
      <c r="C108" s="153">
        <v>474</v>
      </c>
      <c r="D108" s="26" t="s">
        <v>124</v>
      </c>
      <c r="E108" s="153">
        <v>42</v>
      </c>
      <c r="F108" s="153">
        <v>19</v>
      </c>
      <c r="G108" s="153">
        <v>820</v>
      </c>
      <c r="H108" s="153">
        <v>33</v>
      </c>
      <c r="I108" s="153">
        <v>3</v>
      </c>
      <c r="J108" s="153">
        <v>168</v>
      </c>
      <c r="K108" s="153">
        <v>3</v>
      </c>
      <c r="L108" s="153">
        <v>56</v>
      </c>
    </row>
    <row r="109" spans="1:12" s="10" customFormat="1" ht="13.4" customHeight="1" x14ac:dyDescent="0.25">
      <c r="A109" s="151" t="s">
        <v>200</v>
      </c>
      <c r="B109" s="31">
        <f t="shared" si="8"/>
        <v>13151</v>
      </c>
      <c r="C109" s="153">
        <v>4955</v>
      </c>
      <c r="D109" s="153">
        <v>18</v>
      </c>
      <c r="E109" s="153">
        <v>351</v>
      </c>
      <c r="F109" s="153">
        <v>268</v>
      </c>
      <c r="G109" s="153">
        <v>6381</v>
      </c>
      <c r="H109" s="153">
        <v>308</v>
      </c>
      <c r="I109" s="153">
        <v>6</v>
      </c>
      <c r="J109" s="153">
        <v>915</v>
      </c>
      <c r="K109" s="153">
        <v>4</v>
      </c>
      <c r="L109" s="153">
        <v>314</v>
      </c>
    </row>
    <row r="110" spans="1:12" s="10" customFormat="1" ht="13.4" customHeight="1" x14ac:dyDescent="0.25">
      <c r="A110" s="151" t="s">
        <v>201</v>
      </c>
      <c r="B110" s="31">
        <f t="shared" si="8"/>
        <v>13652</v>
      </c>
      <c r="C110" s="153">
        <v>5940</v>
      </c>
      <c r="D110" s="153">
        <v>257</v>
      </c>
      <c r="E110" s="153">
        <v>665</v>
      </c>
      <c r="F110" s="153">
        <v>358</v>
      </c>
      <c r="G110" s="153">
        <v>6415</v>
      </c>
      <c r="H110" s="153">
        <v>97</v>
      </c>
      <c r="I110" s="26">
        <v>5</v>
      </c>
      <c r="J110" s="26">
        <v>421</v>
      </c>
      <c r="K110" s="26">
        <v>18</v>
      </c>
      <c r="L110" s="153">
        <v>398</v>
      </c>
    </row>
    <row r="111" spans="1:12" s="10" customFormat="1" ht="13.4" customHeight="1" x14ac:dyDescent="0.25">
      <c r="A111" s="151" t="s">
        <v>202</v>
      </c>
      <c r="B111" s="31">
        <f t="shared" si="8"/>
        <v>5023</v>
      </c>
      <c r="C111" s="153">
        <v>2148</v>
      </c>
      <c r="D111" s="153">
        <v>49</v>
      </c>
      <c r="E111" s="153">
        <v>171</v>
      </c>
      <c r="F111" s="153">
        <v>98</v>
      </c>
      <c r="G111" s="153">
        <v>2181</v>
      </c>
      <c r="H111" s="153">
        <v>89</v>
      </c>
      <c r="I111" s="153">
        <v>11</v>
      </c>
      <c r="J111" s="153">
        <v>384</v>
      </c>
      <c r="K111" s="153">
        <v>13</v>
      </c>
      <c r="L111" s="153">
        <v>99</v>
      </c>
    </row>
    <row r="112" spans="1:12" s="10" customFormat="1" ht="13.4" customHeight="1" x14ac:dyDescent="0.25">
      <c r="A112" s="151" t="s">
        <v>203</v>
      </c>
      <c r="B112" s="31">
        <f t="shared" si="8"/>
        <v>123</v>
      </c>
      <c r="C112" s="153">
        <v>47</v>
      </c>
      <c r="D112" s="26" t="s">
        <v>124</v>
      </c>
      <c r="E112" s="26">
        <v>3</v>
      </c>
      <c r="F112" s="153">
        <v>4</v>
      </c>
      <c r="G112" s="153">
        <v>62</v>
      </c>
      <c r="H112" s="153">
        <v>2</v>
      </c>
      <c r="I112" s="26" t="s">
        <v>124</v>
      </c>
      <c r="J112" s="153">
        <v>3</v>
      </c>
      <c r="K112" s="26">
        <v>1</v>
      </c>
      <c r="L112" s="153">
        <v>4</v>
      </c>
    </row>
    <row r="113" spans="1:12" s="10" customFormat="1" ht="13.4" customHeight="1" x14ac:dyDescent="0.25">
      <c r="A113" s="151" t="s">
        <v>204</v>
      </c>
      <c r="B113" s="31">
        <f t="shared" si="8"/>
        <v>2462</v>
      </c>
      <c r="C113" s="153">
        <v>896</v>
      </c>
      <c r="D113" s="153">
        <v>3</v>
      </c>
      <c r="E113" s="153">
        <v>135</v>
      </c>
      <c r="F113" s="153">
        <v>28</v>
      </c>
      <c r="G113" s="153">
        <v>1154</v>
      </c>
      <c r="H113" s="153">
        <v>42</v>
      </c>
      <c r="I113" s="26" t="s">
        <v>124</v>
      </c>
      <c r="J113" s="153">
        <v>280</v>
      </c>
      <c r="K113" s="153">
        <v>2</v>
      </c>
      <c r="L113" s="153">
        <v>60</v>
      </c>
    </row>
    <row r="114" spans="1:12" s="10" customFormat="1" ht="6.75" customHeight="1" x14ac:dyDescent="0.25">
      <c r="A114" s="8"/>
      <c r="B114" s="31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</row>
    <row r="115" spans="1:12" s="156" customFormat="1" ht="13.4" customHeight="1" x14ac:dyDescent="0.25">
      <c r="A115" s="32" t="s">
        <v>205</v>
      </c>
      <c r="B115" s="31">
        <f t="shared" si="8"/>
        <v>4701</v>
      </c>
      <c r="C115" s="31">
        <f t="shared" ref="C115:L115" si="12">SUM(C116:C121)</f>
        <v>1500</v>
      </c>
      <c r="D115" s="34" t="s">
        <v>124</v>
      </c>
      <c r="E115" s="31">
        <f t="shared" si="12"/>
        <v>75</v>
      </c>
      <c r="F115" s="31">
        <f t="shared" si="12"/>
        <v>265</v>
      </c>
      <c r="G115" s="31">
        <f t="shared" si="12"/>
        <v>2494</v>
      </c>
      <c r="H115" s="31">
        <f t="shared" si="12"/>
        <v>155</v>
      </c>
      <c r="I115" s="31">
        <f t="shared" si="12"/>
        <v>2</v>
      </c>
      <c r="J115" s="31">
        <f t="shared" si="12"/>
        <v>161</v>
      </c>
      <c r="K115" s="34" t="s">
        <v>124</v>
      </c>
      <c r="L115" s="31">
        <f t="shared" si="12"/>
        <v>124</v>
      </c>
    </row>
    <row r="116" spans="1:12" ht="13.4" customHeight="1" x14ac:dyDescent="0.25">
      <c r="A116" s="151" t="s">
        <v>206</v>
      </c>
      <c r="B116" s="31">
        <f t="shared" si="8"/>
        <v>104</v>
      </c>
      <c r="C116" s="26">
        <v>18</v>
      </c>
      <c r="D116" s="26" t="s">
        <v>124</v>
      </c>
      <c r="E116" s="26">
        <v>1</v>
      </c>
      <c r="F116" s="26">
        <v>3</v>
      </c>
      <c r="G116" s="26">
        <v>69</v>
      </c>
      <c r="H116" s="26">
        <v>6</v>
      </c>
      <c r="I116" s="26" t="s">
        <v>124</v>
      </c>
      <c r="J116" s="26">
        <v>5</v>
      </c>
      <c r="K116" s="26" t="s">
        <v>124</v>
      </c>
      <c r="L116" s="26">
        <v>3</v>
      </c>
    </row>
    <row r="117" spans="1:12" ht="13.4" customHeight="1" x14ac:dyDescent="0.25">
      <c r="A117" s="151" t="s">
        <v>207</v>
      </c>
      <c r="B117" s="31">
        <f t="shared" si="8"/>
        <v>406</v>
      </c>
      <c r="C117" s="26">
        <v>84</v>
      </c>
      <c r="D117" s="26" t="s">
        <v>124</v>
      </c>
      <c r="E117" s="26">
        <v>2</v>
      </c>
      <c r="F117" s="26">
        <v>21</v>
      </c>
      <c r="G117" s="26">
        <v>231</v>
      </c>
      <c r="H117" s="26">
        <v>3</v>
      </c>
      <c r="I117" s="26" t="s">
        <v>124</v>
      </c>
      <c r="J117" s="26">
        <v>51</v>
      </c>
      <c r="K117" s="26" t="s">
        <v>124</v>
      </c>
      <c r="L117" s="26">
        <v>16</v>
      </c>
    </row>
    <row r="118" spans="1:12" ht="13.4" customHeight="1" x14ac:dyDescent="0.25">
      <c r="A118" s="151" t="s">
        <v>208</v>
      </c>
      <c r="B118" s="31">
        <f t="shared" si="8"/>
        <v>182</v>
      </c>
      <c r="C118" s="26">
        <v>61</v>
      </c>
      <c r="D118" s="26" t="s">
        <v>124</v>
      </c>
      <c r="E118" s="26">
        <v>2</v>
      </c>
      <c r="F118" s="26">
        <v>2</v>
      </c>
      <c r="G118" s="26">
        <v>96</v>
      </c>
      <c r="H118" s="26">
        <v>9</v>
      </c>
      <c r="I118" s="26" t="s">
        <v>124</v>
      </c>
      <c r="J118" s="26">
        <v>3</v>
      </c>
      <c r="K118" s="26" t="s">
        <v>124</v>
      </c>
      <c r="L118" s="26">
        <v>11</v>
      </c>
    </row>
    <row r="119" spans="1:12" ht="13.4" customHeight="1" x14ac:dyDescent="0.25">
      <c r="A119" s="151" t="s">
        <v>209</v>
      </c>
      <c r="B119" s="31">
        <f>SUM(C119,F119:L119)</f>
        <v>2202</v>
      </c>
      <c r="C119" s="26">
        <v>838</v>
      </c>
      <c r="D119" s="26" t="s">
        <v>124</v>
      </c>
      <c r="E119" s="26">
        <v>55</v>
      </c>
      <c r="F119" s="26">
        <v>117</v>
      </c>
      <c r="G119" s="26">
        <v>1015</v>
      </c>
      <c r="H119" s="26">
        <v>95</v>
      </c>
      <c r="I119" s="26" t="s">
        <v>124</v>
      </c>
      <c r="J119" s="26">
        <v>75</v>
      </c>
      <c r="K119" s="26" t="s">
        <v>124</v>
      </c>
      <c r="L119" s="26">
        <v>62</v>
      </c>
    </row>
    <row r="120" spans="1:12" ht="13.4" customHeight="1" x14ac:dyDescent="0.25">
      <c r="A120" s="151" t="s">
        <v>210</v>
      </c>
      <c r="B120" s="31">
        <f t="shared" si="8"/>
        <v>282</v>
      </c>
      <c r="C120" s="26">
        <v>95</v>
      </c>
      <c r="D120" s="26" t="s">
        <v>124</v>
      </c>
      <c r="E120" s="26">
        <v>7</v>
      </c>
      <c r="F120" s="26">
        <v>26</v>
      </c>
      <c r="G120" s="26">
        <v>146</v>
      </c>
      <c r="H120" s="26">
        <v>12</v>
      </c>
      <c r="I120" s="26">
        <v>1</v>
      </c>
      <c r="J120" s="26">
        <v>1</v>
      </c>
      <c r="K120" s="26" t="s">
        <v>124</v>
      </c>
      <c r="L120" s="26">
        <v>1</v>
      </c>
    </row>
    <row r="121" spans="1:12" ht="13.4" customHeight="1" x14ac:dyDescent="0.25">
      <c r="A121" s="151" t="s">
        <v>211</v>
      </c>
      <c r="B121" s="31">
        <f t="shared" si="8"/>
        <v>1525</v>
      </c>
      <c r="C121" s="26">
        <v>404</v>
      </c>
      <c r="D121" s="26" t="s">
        <v>124</v>
      </c>
      <c r="E121" s="26">
        <v>8</v>
      </c>
      <c r="F121" s="26">
        <v>96</v>
      </c>
      <c r="G121" s="26">
        <v>937</v>
      </c>
      <c r="H121" s="26">
        <v>30</v>
      </c>
      <c r="I121" s="26">
        <v>1</v>
      </c>
      <c r="J121" s="26">
        <v>26</v>
      </c>
      <c r="K121" s="26" t="s">
        <v>124</v>
      </c>
      <c r="L121" s="26">
        <v>31</v>
      </c>
    </row>
    <row r="122" spans="1:12" ht="9.75" customHeight="1" x14ac:dyDescent="0.25">
      <c r="A122" s="13"/>
      <c r="B122" s="22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28.5" customHeight="1" x14ac:dyDescent="0.25">
      <c r="A123" s="17"/>
      <c r="B123" s="24"/>
      <c r="C123" s="18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19.5" customHeight="1" x14ac:dyDescent="0.25">
      <c r="A124" s="19"/>
      <c r="B124" s="22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4.25" customHeight="1" x14ac:dyDescent="0.25">
      <c r="A125" s="20"/>
      <c r="B125" s="22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0.5" customHeight="1" x14ac:dyDescent="0.25">
      <c r="B126" s="22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s="12" customFormat="1" ht="14.15" customHeight="1" x14ac:dyDescent="0.25">
      <c r="A127" s="21"/>
      <c r="B127" s="25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ht="13.4" customHeight="1" x14ac:dyDescent="0.25">
      <c r="B128" s="22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25">
      <c r="B129" s="22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22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</sheetData>
  <mergeCells count="4">
    <mergeCell ref="A1:L1"/>
    <mergeCell ref="C3:E3"/>
    <mergeCell ref="A67:L67"/>
    <mergeCell ref="C69:E69"/>
  </mergeCells>
  <pageMargins left="0.7" right="0.7" top="0.75" bottom="0.75" header="0.3" footer="0.3"/>
  <pageSetup orientation="portrait" r:id="rId1"/>
  <ignoredErrors>
    <ignoredError sqref="B16 B24:B34 B41:B43 B74:B85 B91:B96 B106:B108 B13 B39:B40 B44:B49 B116:B121 B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zoomScaleNormal="100" workbookViewId="0">
      <selection activeCell="P7" sqref="P7"/>
    </sheetView>
  </sheetViews>
  <sheetFormatPr defaultColWidth="17.54296875" defaultRowHeight="10.5" x14ac:dyDescent="0.25"/>
  <cols>
    <col min="1" max="1" width="24.54296875" style="1" customWidth="1"/>
    <col min="2" max="2" width="7.453125" style="23" customWidth="1"/>
    <col min="3" max="3" width="6.54296875" style="1" bestFit="1" customWidth="1"/>
    <col min="4" max="13" width="6" style="1" customWidth="1"/>
    <col min="14" max="14" width="10.54296875" style="1" customWidth="1"/>
    <col min="15" max="15" width="11.81640625" style="1" customWidth="1"/>
    <col min="16" max="16384" width="17.54296875" style="1"/>
  </cols>
  <sheetData>
    <row r="1" spans="1:16" s="107" customFormat="1" ht="12" customHeight="1" x14ac:dyDescent="0.25">
      <c r="A1" s="108" t="s">
        <v>149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6" s="107" customFormat="1" ht="12" customHeight="1" x14ac:dyDescent="0.25">
      <c r="A2" s="109" t="s">
        <v>150</v>
      </c>
      <c r="B2" s="108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6" s="117" customFormat="1" ht="34" customHeight="1" x14ac:dyDescent="0.25">
      <c r="A3" s="111"/>
      <c r="B3" s="112" t="s">
        <v>104</v>
      </c>
      <c r="C3" s="113" t="s">
        <v>105</v>
      </c>
      <c r="D3" s="114" t="s">
        <v>48</v>
      </c>
      <c r="E3" s="115" t="s">
        <v>38</v>
      </c>
      <c r="F3" s="115" t="s">
        <v>39</v>
      </c>
      <c r="G3" s="115" t="s">
        <v>40</v>
      </c>
      <c r="H3" s="115" t="s">
        <v>41</v>
      </c>
      <c r="I3" s="115" t="s">
        <v>42</v>
      </c>
      <c r="J3" s="115" t="s">
        <v>43</v>
      </c>
      <c r="K3" s="115" t="s">
        <v>44</v>
      </c>
      <c r="L3" s="115" t="s">
        <v>45</v>
      </c>
      <c r="M3" s="116" t="s">
        <v>46</v>
      </c>
    </row>
    <row r="4" spans="1:16" ht="7.5" customHeight="1" x14ac:dyDescent="0.25">
      <c r="A4" s="5"/>
    </row>
    <row r="5" spans="1:16" s="7" customFormat="1" ht="12.75" customHeight="1" x14ac:dyDescent="0.25">
      <c r="A5" s="32" t="s">
        <v>94</v>
      </c>
      <c r="B5" s="31">
        <f>SUM(C5:M5)</f>
        <v>481068</v>
      </c>
      <c r="C5" s="33">
        <f>SUM(C7,C17,C22,C37,C51,C74,C88,C99,C105,C116)</f>
        <v>60</v>
      </c>
      <c r="D5" s="33">
        <f t="shared" ref="D5:M5" si="0">SUM(D7,D17,D22,D37,D51,D74,D88,D99,D105,D116)</f>
        <v>26605</v>
      </c>
      <c r="E5" s="33">
        <f t="shared" si="0"/>
        <v>52558</v>
      </c>
      <c r="F5" s="33">
        <f t="shared" si="0"/>
        <v>54577</v>
      </c>
      <c r="G5" s="33">
        <f t="shared" si="0"/>
        <v>64842</v>
      </c>
      <c r="H5" s="33">
        <f t="shared" si="0"/>
        <v>71350</v>
      </c>
      <c r="I5" s="33">
        <f t="shared" si="0"/>
        <v>67042</v>
      </c>
      <c r="J5" s="33">
        <f t="shared" si="0"/>
        <v>55748</v>
      </c>
      <c r="K5" s="33">
        <f t="shared" si="0"/>
        <v>45783</v>
      </c>
      <c r="L5" s="33">
        <f t="shared" si="0"/>
        <v>35018</v>
      </c>
      <c r="M5" s="33">
        <f t="shared" si="0"/>
        <v>7485</v>
      </c>
      <c r="P5" s="6"/>
    </row>
    <row r="6" spans="1:16" s="10" customFormat="1" ht="6.75" customHeight="1" x14ac:dyDescent="0.25">
      <c r="A6" s="152"/>
      <c r="B6" s="31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P6" s="6"/>
    </row>
    <row r="7" spans="1:16" s="10" customFormat="1" ht="13.5" customHeight="1" x14ac:dyDescent="0.25">
      <c r="A7" s="154" t="s">
        <v>212</v>
      </c>
      <c r="B7" s="31">
        <f t="shared" ref="B7:B15" si="1">SUM(C7:M7)</f>
        <v>32375</v>
      </c>
      <c r="C7" s="31">
        <f t="shared" ref="C7:M7" si="2">SUM(C8:C15)</f>
        <v>4</v>
      </c>
      <c r="D7" s="31">
        <f t="shared" si="2"/>
        <v>2459</v>
      </c>
      <c r="E7" s="31">
        <f t="shared" si="2"/>
        <v>3558</v>
      </c>
      <c r="F7" s="31">
        <f t="shared" si="2"/>
        <v>2826</v>
      </c>
      <c r="G7" s="31">
        <f t="shared" si="2"/>
        <v>3636</v>
      </c>
      <c r="H7" s="31">
        <f t="shared" si="2"/>
        <v>4288</v>
      </c>
      <c r="I7" s="31">
        <f t="shared" si="2"/>
        <v>4619</v>
      </c>
      <c r="J7" s="31">
        <f t="shared" si="2"/>
        <v>4307</v>
      </c>
      <c r="K7" s="31">
        <f t="shared" si="2"/>
        <v>3597</v>
      </c>
      <c r="L7" s="31">
        <f t="shared" si="2"/>
        <v>2563</v>
      </c>
      <c r="M7" s="31">
        <f t="shared" si="2"/>
        <v>518</v>
      </c>
      <c r="P7" s="6"/>
    </row>
    <row r="8" spans="1:16" s="10" customFormat="1" ht="13.5" customHeight="1" x14ac:dyDescent="0.25">
      <c r="A8" s="150" t="s">
        <v>159</v>
      </c>
      <c r="B8" s="31">
        <f t="shared" si="1"/>
        <v>1161</v>
      </c>
      <c r="C8" s="26" t="s">
        <v>124</v>
      </c>
      <c r="D8" s="153">
        <v>91</v>
      </c>
      <c r="E8" s="153">
        <v>126</v>
      </c>
      <c r="F8" s="153">
        <v>80</v>
      </c>
      <c r="G8" s="153">
        <v>140</v>
      </c>
      <c r="H8" s="153">
        <v>174</v>
      </c>
      <c r="I8" s="153">
        <v>172</v>
      </c>
      <c r="J8" s="153">
        <v>122</v>
      </c>
      <c r="K8" s="153">
        <v>117</v>
      </c>
      <c r="L8" s="153">
        <v>117</v>
      </c>
      <c r="M8" s="156">
        <v>22</v>
      </c>
      <c r="P8" s="6"/>
    </row>
    <row r="9" spans="1:16" s="10" customFormat="1" ht="13.5" customHeight="1" x14ac:dyDescent="0.25">
      <c r="A9" s="150" t="s">
        <v>160</v>
      </c>
      <c r="B9" s="31">
        <f t="shared" si="1"/>
        <v>1352</v>
      </c>
      <c r="C9" s="26" t="s">
        <v>124</v>
      </c>
      <c r="D9" s="26">
        <v>102</v>
      </c>
      <c r="E9" s="153">
        <v>147</v>
      </c>
      <c r="F9" s="153">
        <v>125</v>
      </c>
      <c r="G9" s="153">
        <v>161</v>
      </c>
      <c r="H9" s="153">
        <v>203</v>
      </c>
      <c r="I9" s="153">
        <v>210</v>
      </c>
      <c r="J9" s="153">
        <v>202</v>
      </c>
      <c r="K9" s="153">
        <v>133</v>
      </c>
      <c r="L9" s="153">
        <v>61</v>
      </c>
      <c r="M9" s="156">
        <v>8</v>
      </c>
      <c r="P9" s="6"/>
    </row>
    <row r="10" spans="1:16" s="10" customFormat="1" ht="13.5" customHeight="1" x14ac:dyDescent="0.25">
      <c r="A10" s="150" t="s">
        <v>161</v>
      </c>
      <c r="B10" s="31">
        <f t="shared" si="1"/>
        <v>11963</v>
      </c>
      <c r="C10" s="26">
        <v>1</v>
      </c>
      <c r="D10" s="26">
        <v>665</v>
      </c>
      <c r="E10" s="153">
        <v>1236</v>
      </c>
      <c r="F10" s="153">
        <v>994</v>
      </c>
      <c r="G10" s="153">
        <v>1308</v>
      </c>
      <c r="H10" s="153">
        <v>1541</v>
      </c>
      <c r="I10" s="153">
        <v>1731</v>
      </c>
      <c r="J10" s="153">
        <v>1771</v>
      </c>
      <c r="K10" s="153">
        <v>1461</v>
      </c>
      <c r="L10" s="153">
        <v>1040</v>
      </c>
      <c r="M10" s="156">
        <v>215</v>
      </c>
      <c r="P10" s="6"/>
    </row>
    <row r="11" spans="1:16" s="10" customFormat="1" ht="10.75" customHeight="1" x14ac:dyDescent="0.25">
      <c r="A11" s="150" t="s">
        <v>162</v>
      </c>
      <c r="B11" s="31">
        <f t="shared" si="1"/>
        <v>2935</v>
      </c>
      <c r="C11" s="26" t="s">
        <v>124</v>
      </c>
      <c r="D11" s="153">
        <v>216</v>
      </c>
      <c r="E11" s="153">
        <v>317</v>
      </c>
      <c r="F11" s="153">
        <v>271</v>
      </c>
      <c r="G11" s="153">
        <v>347</v>
      </c>
      <c r="H11" s="153">
        <v>373</v>
      </c>
      <c r="I11" s="153">
        <v>434</v>
      </c>
      <c r="J11" s="153">
        <v>361</v>
      </c>
      <c r="K11" s="153">
        <v>324</v>
      </c>
      <c r="L11" s="153">
        <v>245</v>
      </c>
      <c r="M11" s="156">
        <v>47</v>
      </c>
      <c r="P11" s="6"/>
    </row>
    <row r="12" spans="1:16" s="10" customFormat="1" ht="13.5" customHeight="1" x14ac:dyDescent="0.25">
      <c r="A12" s="150" t="s">
        <v>163</v>
      </c>
      <c r="B12" s="31">
        <f t="shared" si="1"/>
        <v>6053</v>
      </c>
      <c r="C12" s="26" t="s">
        <v>124</v>
      </c>
      <c r="D12" s="153">
        <v>518</v>
      </c>
      <c r="E12" s="153">
        <v>692</v>
      </c>
      <c r="F12" s="153">
        <v>575</v>
      </c>
      <c r="G12" s="153">
        <v>730</v>
      </c>
      <c r="H12" s="153">
        <v>850</v>
      </c>
      <c r="I12" s="153">
        <v>864</v>
      </c>
      <c r="J12" s="153">
        <v>797</v>
      </c>
      <c r="K12" s="153">
        <v>630</v>
      </c>
      <c r="L12" s="153">
        <v>323</v>
      </c>
      <c r="M12" s="156">
        <v>74</v>
      </c>
      <c r="P12" s="6"/>
    </row>
    <row r="13" spans="1:16" s="10" customFormat="1" ht="13.5" customHeight="1" x14ac:dyDescent="0.25">
      <c r="A13" s="150" t="s">
        <v>164</v>
      </c>
      <c r="B13" s="31">
        <f t="shared" si="1"/>
        <v>1045</v>
      </c>
      <c r="C13" s="26">
        <v>1</v>
      </c>
      <c r="D13" s="26">
        <v>89</v>
      </c>
      <c r="E13" s="153">
        <v>103</v>
      </c>
      <c r="F13" s="153">
        <v>76</v>
      </c>
      <c r="G13" s="153">
        <v>87</v>
      </c>
      <c r="H13" s="153">
        <v>112</v>
      </c>
      <c r="I13" s="153">
        <v>146</v>
      </c>
      <c r="J13" s="153">
        <v>156</v>
      </c>
      <c r="K13" s="153">
        <v>119</v>
      </c>
      <c r="L13" s="153">
        <v>137</v>
      </c>
      <c r="M13" s="156">
        <v>19</v>
      </c>
      <c r="P13" s="6"/>
    </row>
    <row r="14" spans="1:16" s="10" customFormat="1" ht="13.5" customHeight="1" x14ac:dyDescent="0.25">
      <c r="A14" s="150" t="s">
        <v>165</v>
      </c>
      <c r="B14" s="31">
        <f t="shared" si="1"/>
        <v>3478</v>
      </c>
      <c r="C14" s="26">
        <v>1</v>
      </c>
      <c r="D14" s="26">
        <v>365</v>
      </c>
      <c r="E14" s="153">
        <v>468</v>
      </c>
      <c r="F14" s="153">
        <v>286</v>
      </c>
      <c r="G14" s="153">
        <v>324</v>
      </c>
      <c r="H14" s="153">
        <v>375</v>
      </c>
      <c r="I14" s="153">
        <v>420</v>
      </c>
      <c r="J14" s="153">
        <v>416</v>
      </c>
      <c r="K14" s="153">
        <v>415</v>
      </c>
      <c r="L14" s="153">
        <v>334</v>
      </c>
      <c r="M14" s="156">
        <v>74</v>
      </c>
      <c r="P14" s="6"/>
    </row>
    <row r="15" spans="1:16" s="10" customFormat="1" ht="13.5" customHeight="1" x14ac:dyDescent="0.25">
      <c r="A15" s="150" t="s">
        <v>166</v>
      </c>
      <c r="B15" s="31">
        <f t="shared" si="1"/>
        <v>4388</v>
      </c>
      <c r="C15" s="26">
        <v>1</v>
      </c>
      <c r="D15" s="153">
        <v>413</v>
      </c>
      <c r="E15" s="153">
        <v>469</v>
      </c>
      <c r="F15" s="153">
        <v>419</v>
      </c>
      <c r="G15" s="153">
        <v>539</v>
      </c>
      <c r="H15" s="153">
        <v>660</v>
      </c>
      <c r="I15" s="153">
        <v>642</v>
      </c>
      <c r="J15" s="153">
        <v>482</v>
      </c>
      <c r="K15" s="153">
        <v>398</v>
      </c>
      <c r="L15" s="153">
        <v>306</v>
      </c>
      <c r="M15" s="156">
        <v>59</v>
      </c>
      <c r="P15" s="6"/>
    </row>
    <row r="16" spans="1:16" s="10" customFormat="1" ht="6" customHeight="1" x14ac:dyDescent="0.25">
      <c r="A16" s="8"/>
      <c r="B16" s="31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6"/>
      <c r="P16" s="6"/>
    </row>
    <row r="17" spans="1:16" s="156" customFormat="1" ht="13.5" customHeight="1" x14ac:dyDescent="0.25">
      <c r="A17" s="155" t="s">
        <v>213</v>
      </c>
      <c r="B17" s="31">
        <f>SUM(C17:M17)</f>
        <v>5858</v>
      </c>
      <c r="C17" s="31">
        <f t="shared" ref="C17:M17" si="3">SUM(C18:C20)</f>
        <v>2</v>
      </c>
      <c r="D17" s="31">
        <f t="shared" si="3"/>
        <v>444</v>
      </c>
      <c r="E17" s="31">
        <f t="shared" si="3"/>
        <v>672</v>
      </c>
      <c r="F17" s="31">
        <f t="shared" si="3"/>
        <v>608</v>
      </c>
      <c r="G17" s="31">
        <f t="shared" si="3"/>
        <v>693</v>
      </c>
      <c r="H17" s="31">
        <f t="shared" si="3"/>
        <v>739</v>
      </c>
      <c r="I17" s="31">
        <f t="shared" si="3"/>
        <v>774</v>
      </c>
      <c r="J17" s="31">
        <f t="shared" si="3"/>
        <v>665</v>
      </c>
      <c r="K17" s="31">
        <f t="shared" si="3"/>
        <v>597</v>
      </c>
      <c r="L17" s="31">
        <f t="shared" si="3"/>
        <v>534</v>
      </c>
      <c r="M17" s="31">
        <f t="shared" si="3"/>
        <v>130</v>
      </c>
      <c r="P17" s="31"/>
    </row>
    <row r="18" spans="1:16" s="10" customFormat="1" ht="13.5" customHeight="1" x14ac:dyDescent="0.25">
      <c r="A18" s="150" t="s">
        <v>214</v>
      </c>
      <c r="B18" s="31">
        <f>SUM(C18:M18)</f>
        <v>515</v>
      </c>
      <c r="C18" s="26">
        <v>1</v>
      </c>
      <c r="D18" s="26">
        <v>39</v>
      </c>
      <c r="E18" s="153">
        <v>63</v>
      </c>
      <c r="F18" s="153">
        <v>59</v>
      </c>
      <c r="G18" s="153">
        <v>63</v>
      </c>
      <c r="H18" s="26">
        <v>61</v>
      </c>
      <c r="I18" s="153">
        <v>80</v>
      </c>
      <c r="J18" s="153">
        <v>49</v>
      </c>
      <c r="K18" s="26">
        <v>53</v>
      </c>
      <c r="L18" s="153">
        <v>37</v>
      </c>
      <c r="M18" s="26">
        <v>10</v>
      </c>
      <c r="P18" s="6"/>
    </row>
    <row r="19" spans="1:16" s="10" customFormat="1" ht="13.5" customHeight="1" x14ac:dyDescent="0.25">
      <c r="A19" s="150" t="s">
        <v>245</v>
      </c>
      <c r="B19" s="31">
        <f>SUM(C19:M19)</f>
        <v>3101</v>
      </c>
      <c r="C19" s="26" t="s">
        <v>124</v>
      </c>
      <c r="D19" s="153">
        <v>190</v>
      </c>
      <c r="E19" s="153">
        <v>366</v>
      </c>
      <c r="F19" s="153">
        <v>323</v>
      </c>
      <c r="G19" s="153">
        <v>350</v>
      </c>
      <c r="H19" s="153">
        <v>401</v>
      </c>
      <c r="I19" s="153">
        <v>428</v>
      </c>
      <c r="J19" s="153">
        <v>369</v>
      </c>
      <c r="K19" s="153">
        <v>316</v>
      </c>
      <c r="L19" s="153">
        <v>287</v>
      </c>
      <c r="M19" s="156">
        <v>71</v>
      </c>
      <c r="P19" s="6"/>
    </row>
    <row r="20" spans="1:16" s="10" customFormat="1" ht="13.5" customHeight="1" x14ac:dyDescent="0.25">
      <c r="A20" s="150" t="s">
        <v>215</v>
      </c>
      <c r="B20" s="31">
        <f>SUM(C20:M20)</f>
        <v>2242</v>
      </c>
      <c r="C20" s="26">
        <v>1</v>
      </c>
      <c r="D20" s="153">
        <v>215</v>
      </c>
      <c r="E20" s="153">
        <v>243</v>
      </c>
      <c r="F20" s="153">
        <v>226</v>
      </c>
      <c r="G20" s="153">
        <v>280</v>
      </c>
      <c r="H20" s="153">
        <v>277</v>
      </c>
      <c r="I20" s="153">
        <v>266</v>
      </c>
      <c r="J20" s="153">
        <v>247</v>
      </c>
      <c r="K20" s="153">
        <v>228</v>
      </c>
      <c r="L20" s="153">
        <v>210</v>
      </c>
      <c r="M20" s="156">
        <v>49</v>
      </c>
      <c r="P20" s="6"/>
    </row>
    <row r="21" spans="1:16" s="10" customFormat="1" ht="6.75" customHeight="1" x14ac:dyDescent="0.25">
      <c r="A21" s="8"/>
      <c r="B21" s="31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6"/>
      <c r="P21" s="6"/>
    </row>
    <row r="22" spans="1:16" s="156" customFormat="1" ht="13.5" customHeight="1" x14ac:dyDescent="0.25">
      <c r="A22" s="32" t="s">
        <v>216</v>
      </c>
      <c r="B22" s="31">
        <f t="shared" ref="B22:B35" si="4">SUM(C22:M22)</f>
        <v>89850</v>
      </c>
      <c r="C22" s="31">
        <f t="shared" ref="C22:M22" si="5">SUM(C23:C35)</f>
        <v>7</v>
      </c>
      <c r="D22" s="31">
        <f t="shared" si="5"/>
        <v>5301</v>
      </c>
      <c r="E22" s="31">
        <f t="shared" si="5"/>
        <v>9139</v>
      </c>
      <c r="F22" s="31">
        <f t="shared" si="5"/>
        <v>10070</v>
      </c>
      <c r="G22" s="31">
        <f t="shared" si="5"/>
        <v>12146</v>
      </c>
      <c r="H22" s="31">
        <f t="shared" si="5"/>
        <v>13175</v>
      </c>
      <c r="I22" s="31">
        <f t="shared" si="5"/>
        <v>12190</v>
      </c>
      <c r="J22" s="31">
        <f t="shared" si="5"/>
        <v>10598</v>
      </c>
      <c r="K22" s="31">
        <f t="shared" si="5"/>
        <v>9132</v>
      </c>
      <c r="L22" s="31">
        <f t="shared" si="5"/>
        <v>6882</v>
      </c>
      <c r="M22" s="31">
        <f t="shared" si="5"/>
        <v>1210</v>
      </c>
      <c r="P22" s="31"/>
    </row>
    <row r="23" spans="1:16" s="10" customFormat="1" ht="13.5" customHeight="1" x14ac:dyDescent="0.25">
      <c r="A23" s="150" t="s">
        <v>217</v>
      </c>
      <c r="B23" s="31">
        <f t="shared" si="4"/>
        <v>4802</v>
      </c>
      <c r="C23" s="26" t="s">
        <v>124</v>
      </c>
      <c r="D23" s="153">
        <v>107</v>
      </c>
      <c r="E23" s="153">
        <v>263</v>
      </c>
      <c r="F23" s="153">
        <v>408</v>
      </c>
      <c r="G23" s="153">
        <v>676</v>
      </c>
      <c r="H23" s="153">
        <v>753</v>
      </c>
      <c r="I23" s="153">
        <v>719</v>
      </c>
      <c r="J23" s="153">
        <v>746</v>
      </c>
      <c r="K23" s="153">
        <v>708</v>
      </c>
      <c r="L23" s="153">
        <v>378</v>
      </c>
      <c r="M23" s="156">
        <v>44</v>
      </c>
      <c r="P23" s="6"/>
    </row>
    <row r="24" spans="1:16" s="10" customFormat="1" ht="13.5" customHeight="1" x14ac:dyDescent="0.25">
      <c r="A24" s="150" t="s">
        <v>218</v>
      </c>
      <c r="B24" s="31">
        <f t="shared" si="4"/>
        <v>918</v>
      </c>
      <c r="C24" s="26" t="s">
        <v>124</v>
      </c>
      <c r="D24" s="26">
        <v>82</v>
      </c>
      <c r="E24" s="153">
        <v>107</v>
      </c>
      <c r="F24" s="153">
        <v>110</v>
      </c>
      <c r="G24" s="153">
        <v>112</v>
      </c>
      <c r="H24" s="153">
        <v>119</v>
      </c>
      <c r="I24" s="153">
        <v>108</v>
      </c>
      <c r="J24" s="153">
        <v>113</v>
      </c>
      <c r="K24" s="153">
        <v>86</v>
      </c>
      <c r="L24" s="153">
        <v>65</v>
      </c>
      <c r="M24" s="156">
        <v>16</v>
      </c>
      <c r="P24" s="6"/>
    </row>
    <row r="25" spans="1:16" s="10" customFormat="1" ht="13.5" customHeight="1" x14ac:dyDescent="0.25">
      <c r="A25" s="150" t="s">
        <v>219</v>
      </c>
      <c r="B25" s="31">
        <f t="shared" si="4"/>
        <v>1566</v>
      </c>
      <c r="C25" s="26" t="s">
        <v>124</v>
      </c>
      <c r="D25" s="153">
        <v>90</v>
      </c>
      <c r="E25" s="153">
        <v>177</v>
      </c>
      <c r="F25" s="153">
        <v>191</v>
      </c>
      <c r="G25" s="153">
        <v>226</v>
      </c>
      <c r="H25" s="153">
        <v>244</v>
      </c>
      <c r="I25" s="153">
        <v>202</v>
      </c>
      <c r="J25" s="153">
        <v>177</v>
      </c>
      <c r="K25" s="153">
        <v>144</v>
      </c>
      <c r="L25" s="153">
        <v>98</v>
      </c>
      <c r="M25" s="156">
        <v>17</v>
      </c>
      <c r="P25" s="6"/>
    </row>
    <row r="26" spans="1:16" s="10" customFormat="1" ht="13.5" customHeight="1" x14ac:dyDescent="0.25">
      <c r="A26" s="150" t="s">
        <v>220</v>
      </c>
      <c r="B26" s="31">
        <f t="shared" si="4"/>
        <v>9432</v>
      </c>
      <c r="C26" s="26">
        <v>2</v>
      </c>
      <c r="D26" s="153">
        <v>734</v>
      </c>
      <c r="E26" s="153">
        <v>958</v>
      </c>
      <c r="F26" s="153">
        <v>1071</v>
      </c>
      <c r="G26" s="153">
        <v>1255</v>
      </c>
      <c r="H26" s="153">
        <v>1382</v>
      </c>
      <c r="I26" s="153">
        <v>1360</v>
      </c>
      <c r="J26" s="153">
        <v>1109</v>
      </c>
      <c r="K26" s="153">
        <v>890</v>
      </c>
      <c r="L26" s="153">
        <v>572</v>
      </c>
      <c r="M26" s="156">
        <v>99</v>
      </c>
      <c r="P26" s="6"/>
    </row>
    <row r="27" spans="1:16" s="10" customFormat="1" ht="13.5" customHeight="1" x14ac:dyDescent="0.25">
      <c r="A27" s="150" t="s">
        <v>221</v>
      </c>
      <c r="B27" s="31">
        <f t="shared" si="4"/>
        <v>7425</v>
      </c>
      <c r="C27" s="153">
        <v>1</v>
      </c>
      <c r="D27" s="153">
        <v>606</v>
      </c>
      <c r="E27" s="153">
        <v>895</v>
      </c>
      <c r="F27" s="153">
        <v>886</v>
      </c>
      <c r="G27" s="153">
        <v>1025</v>
      </c>
      <c r="H27" s="153">
        <v>1044</v>
      </c>
      <c r="I27" s="153">
        <v>969</v>
      </c>
      <c r="J27" s="153">
        <v>785</v>
      </c>
      <c r="K27" s="153">
        <v>709</v>
      </c>
      <c r="L27" s="153">
        <v>424</v>
      </c>
      <c r="M27" s="156">
        <v>81</v>
      </c>
      <c r="P27" s="6"/>
    </row>
    <row r="28" spans="1:16" s="10" customFormat="1" ht="13.5" customHeight="1" x14ac:dyDescent="0.25">
      <c r="A28" s="150" t="s">
        <v>246</v>
      </c>
      <c r="B28" s="31">
        <f t="shared" si="4"/>
        <v>8663</v>
      </c>
      <c r="C28" s="26">
        <v>1</v>
      </c>
      <c r="D28" s="153">
        <v>448</v>
      </c>
      <c r="E28" s="153">
        <v>851</v>
      </c>
      <c r="F28" s="153">
        <v>1026</v>
      </c>
      <c r="G28" s="153">
        <v>1218</v>
      </c>
      <c r="H28" s="153">
        <v>1291</v>
      </c>
      <c r="I28" s="153">
        <v>1192</v>
      </c>
      <c r="J28" s="153">
        <v>963</v>
      </c>
      <c r="K28" s="153">
        <v>865</v>
      </c>
      <c r="L28" s="153">
        <v>696</v>
      </c>
      <c r="M28" s="156">
        <v>112</v>
      </c>
      <c r="P28" s="6"/>
    </row>
    <row r="29" spans="1:16" s="10" customFormat="1" ht="13.5" customHeight="1" x14ac:dyDescent="0.25">
      <c r="A29" s="150" t="s">
        <v>222</v>
      </c>
      <c r="B29" s="31">
        <f t="shared" si="4"/>
        <v>5689</v>
      </c>
      <c r="C29" s="153">
        <v>1</v>
      </c>
      <c r="D29" s="153">
        <v>410</v>
      </c>
      <c r="E29" s="153">
        <v>609</v>
      </c>
      <c r="F29" s="153">
        <v>703</v>
      </c>
      <c r="G29" s="153">
        <v>779</v>
      </c>
      <c r="H29" s="153">
        <v>876</v>
      </c>
      <c r="I29" s="153">
        <v>747</v>
      </c>
      <c r="J29" s="153">
        <v>612</v>
      </c>
      <c r="K29" s="153">
        <v>530</v>
      </c>
      <c r="L29" s="153">
        <v>360</v>
      </c>
      <c r="M29" s="156">
        <v>62</v>
      </c>
      <c r="P29" s="6"/>
    </row>
    <row r="30" spans="1:16" s="10" customFormat="1" ht="13.5" customHeight="1" x14ac:dyDescent="0.25">
      <c r="A30" s="150" t="s">
        <v>223</v>
      </c>
      <c r="B30" s="31">
        <f t="shared" si="4"/>
        <v>35899</v>
      </c>
      <c r="C30" s="26">
        <v>2</v>
      </c>
      <c r="D30" s="153">
        <v>1696</v>
      </c>
      <c r="E30" s="153">
        <v>3728</v>
      </c>
      <c r="F30" s="153">
        <v>3891</v>
      </c>
      <c r="G30" s="153">
        <v>4663</v>
      </c>
      <c r="H30" s="153">
        <v>5179</v>
      </c>
      <c r="I30" s="153">
        <v>4883</v>
      </c>
      <c r="J30" s="153">
        <v>4294</v>
      </c>
      <c r="K30" s="153">
        <v>3736</v>
      </c>
      <c r="L30" s="153">
        <v>3220</v>
      </c>
      <c r="M30" s="156">
        <v>607</v>
      </c>
      <c r="P30" s="6"/>
    </row>
    <row r="31" spans="1:16" s="10" customFormat="1" ht="13.5" customHeight="1" x14ac:dyDescent="0.25">
      <c r="A31" s="150" t="s">
        <v>224</v>
      </c>
      <c r="B31" s="31">
        <f t="shared" si="4"/>
        <v>9639</v>
      </c>
      <c r="C31" s="26" t="s">
        <v>124</v>
      </c>
      <c r="D31" s="153">
        <v>724</v>
      </c>
      <c r="E31" s="153">
        <v>998</v>
      </c>
      <c r="F31" s="153">
        <v>1169</v>
      </c>
      <c r="G31" s="153">
        <v>1442</v>
      </c>
      <c r="H31" s="153">
        <v>1422</v>
      </c>
      <c r="I31" s="153">
        <v>1269</v>
      </c>
      <c r="J31" s="153">
        <v>1059</v>
      </c>
      <c r="K31" s="153">
        <v>855</v>
      </c>
      <c r="L31" s="153">
        <v>606</v>
      </c>
      <c r="M31" s="156">
        <v>95</v>
      </c>
      <c r="P31" s="6"/>
    </row>
    <row r="32" spans="1:16" s="10" customFormat="1" ht="13.5" customHeight="1" x14ac:dyDescent="0.25">
      <c r="A32" s="150" t="s">
        <v>225</v>
      </c>
      <c r="B32" s="31">
        <f t="shared" si="4"/>
        <v>3731</v>
      </c>
      <c r="C32" s="26" t="s">
        <v>124</v>
      </c>
      <c r="D32" s="26">
        <v>320</v>
      </c>
      <c r="E32" s="153">
        <v>414</v>
      </c>
      <c r="F32" s="153">
        <v>443</v>
      </c>
      <c r="G32" s="153">
        <v>519</v>
      </c>
      <c r="H32" s="153">
        <v>574</v>
      </c>
      <c r="I32" s="153">
        <v>440</v>
      </c>
      <c r="J32" s="153">
        <v>414</v>
      </c>
      <c r="K32" s="153">
        <v>315</v>
      </c>
      <c r="L32" s="153">
        <v>250</v>
      </c>
      <c r="M32" s="156">
        <v>42</v>
      </c>
      <c r="P32" s="6"/>
    </row>
    <row r="33" spans="1:16" s="10" customFormat="1" ht="13.5" customHeight="1" x14ac:dyDescent="0.25">
      <c r="A33" s="150" t="s">
        <v>226</v>
      </c>
      <c r="B33" s="31">
        <f t="shared" si="4"/>
        <v>1321</v>
      </c>
      <c r="C33" s="26" t="s">
        <v>124</v>
      </c>
      <c r="D33" s="153">
        <v>52</v>
      </c>
      <c r="E33" s="153">
        <v>79</v>
      </c>
      <c r="F33" s="153">
        <v>106</v>
      </c>
      <c r="G33" s="153">
        <v>151</v>
      </c>
      <c r="H33" s="153">
        <v>178</v>
      </c>
      <c r="I33" s="153">
        <v>191</v>
      </c>
      <c r="J33" s="153">
        <v>202</v>
      </c>
      <c r="K33" s="153">
        <v>197</v>
      </c>
      <c r="L33" s="153">
        <v>142</v>
      </c>
      <c r="M33" s="156">
        <v>23</v>
      </c>
      <c r="P33" s="6"/>
    </row>
    <row r="34" spans="1:16" s="10" customFormat="1" ht="13.5" customHeight="1" x14ac:dyDescent="0.25">
      <c r="A34" s="150" t="s">
        <v>227</v>
      </c>
      <c r="B34" s="31">
        <f t="shared" si="4"/>
        <v>435</v>
      </c>
      <c r="C34" s="26" t="s">
        <v>124</v>
      </c>
      <c r="D34" s="153">
        <v>14</v>
      </c>
      <c r="E34" s="153">
        <v>35</v>
      </c>
      <c r="F34" s="153">
        <v>33</v>
      </c>
      <c r="G34" s="153">
        <v>43</v>
      </c>
      <c r="H34" s="153">
        <v>60</v>
      </c>
      <c r="I34" s="153">
        <v>62</v>
      </c>
      <c r="J34" s="153">
        <v>78</v>
      </c>
      <c r="K34" s="153">
        <v>68</v>
      </c>
      <c r="L34" s="153">
        <v>36</v>
      </c>
      <c r="M34" s="26">
        <v>6</v>
      </c>
      <c r="P34" s="6"/>
    </row>
    <row r="35" spans="1:16" s="10" customFormat="1" ht="13.5" customHeight="1" x14ac:dyDescent="0.25">
      <c r="A35" s="150" t="s">
        <v>228</v>
      </c>
      <c r="B35" s="31">
        <f t="shared" si="4"/>
        <v>330</v>
      </c>
      <c r="C35" s="26" t="s">
        <v>124</v>
      </c>
      <c r="D35" s="153">
        <v>18</v>
      </c>
      <c r="E35" s="26">
        <v>25</v>
      </c>
      <c r="F35" s="153">
        <v>33</v>
      </c>
      <c r="G35" s="153">
        <v>37</v>
      </c>
      <c r="H35" s="153">
        <v>53</v>
      </c>
      <c r="I35" s="153">
        <v>48</v>
      </c>
      <c r="J35" s="153">
        <v>46</v>
      </c>
      <c r="K35" s="26">
        <v>29</v>
      </c>
      <c r="L35" s="153">
        <v>35</v>
      </c>
      <c r="M35" s="26">
        <v>6</v>
      </c>
      <c r="P35" s="6"/>
    </row>
    <row r="36" spans="1:16" s="10" customFormat="1" ht="6" customHeight="1" x14ac:dyDescent="0.25">
      <c r="A36" s="13"/>
      <c r="B36" s="31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6"/>
      <c r="P36" s="6"/>
    </row>
    <row r="37" spans="1:16" s="156" customFormat="1" ht="13.5" customHeight="1" x14ac:dyDescent="0.25">
      <c r="A37" s="32" t="s">
        <v>229</v>
      </c>
      <c r="B37" s="31">
        <f t="shared" ref="B37:B49" si="6">SUM(C37:M37)</f>
        <v>70583</v>
      </c>
      <c r="C37" s="31">
        <f t="shared" ref="C37:M37" si="7">SUM(C38:C49)</f>
        <v>10</v>
      </c>
      <c r="D37" s="31">
        <f t="shared" si="7"/>
        <v>4476</v>
      </c>
      <c r="E37" s="31">
        <f t="shared" si="7"/>
        <v>7255</v>
      </c>
      <c r="F37" s="31">
        <f t="shared" si="7"/>
        <v>7915</v>
      </c>
      <c r="G37" s="31">
        <f t="shared" si="7"/>
        <v>9794</v>
      </c>
      <c r="H37" s="31">
        <f t="shared" si="7"/>
        <v>10416</v>
      </c>
      <c r="I37" s="31">
        <f t="shared" si="7"/>
        <v>9982</v>
      </c>
      <c r="J37" s="31">
        <f t="shared" si="7"/>
        <v>8146</v>
      </c>
      <c r="K37" s="31">
        <f t="shared" si="7"/>
        <v>6945</v>
      </c>
      <c r="L37" s="31">
        <f t="shared" si="7"/>
        <v>4797</v>
      </c>
      <c r="M37" s="31">
        <f t="shared" si="7"/>
        <v>847</v>
      </c>
      <c r="P37" s="31"/>
    </row>
    <row r="38" spans="1:16" s="10" customFormat="1" ht="13.5" customHeight="1" x14ac:dyDescent="0.25">
      <c r="A38" s="150" t="s">
        <v>230</v>
      </c>
      <c r="B38" s="31">
        <f t="shared" si="6"/>
        <v>2365</v>
      </c>
      <c r="C38" s="26" t="s">
        <v>124</v>
      </c>
      <c r="D38" s="26">
        <v>96</v>
      </c>
      <c r="E38" s="153">
        <v>170</v>
      </c>
      <c r="F38" s="153">
        <v>272</v>
      </c>
      <c r="G38" s="153">
        <v>366</v>
      </c>
      <c r="H38" s="153">
        <v>427</v>
      </c>
      <c r="I38" s="153">
        <v>367</v>
      </c>
      <c r="J38" s="153">
        <v>300</v>
      </c>
      <c r="K38" s="153">
        <v>225</v>
      </c>
      <c r="L38" s="153">
        <v>126</v>
      </c>
      <c r="M38" s="156">
        <v>16</v>
      </c>
      <c r="P38" s="6"/>
    </row>
    <row r="39" spans="1:16" s="10" customFormat="1" ht="13.5" customHeight="1" x14ac:dyDescent="0.25">
      <c r="A39" s="150" t="s">
        <v>231</v>
      </c>
      <c r="B39" s="31">
        <f t="shared" si="6"/>
        <v>1398</v>
      </c>
      <c r="C39" s="26">
        <v>1</v>
      </c>
      <c r="D39" s="153">
        <v>142</v>
      </c>
      <c r="E39" s="26">
        <v>175</v>
      </c>
      <c r="F39" s="153">
        <v>195</v>
      </c>
      <c r="G39" s="153">
        <v>177</v>
      </c>
      <c r="H39" s="153">
        <v>192</v>
      </c>
      <c r="I39" s="153">
        <v>164</v>
      </c>
      <c r="J39" s="153">
        <v>139</v>
      </c>
      <c r="K39" s="26">
        <v>120</v>
      </c>
      <c r="L39" s="153">
        <v>76</v>
      </c>
      <c r="M39" s="26">
        <v>17</v>
      </c>
      <c r="P39" s="6"/>
    </row>
    <row r="40" spans="1:16" s="10" customFormat="1" ht="13.5" customHeight="1" x14ac:dyDescent="0.25">
      <c r="A40" s="150" t="s">
        <v>232</v>
      </c>
      <c r="B40" s="31">
        <f t="shared" si="6"/>
        <v>7883</v>
      </c>
      <c r="C40" s="26">
        <v>1</v>
      </c>
      <c r="D40" s="26">
        <v>495</v>
      </c>
      <c r="E40" s="153">
        <v>833</v>
      </c>
      <c r="F40" s="153">
        <v>901</v>
      </c>
      <c r="G40" s="153">
        <v>1107</v>
      </c>
      <c r="H40" s="153">
        <v>1271</v>
      </c>
      <c r="I40" s="153">
        <v>1189</v>
      </c>
      <c r="J40" s="153">
        <v>953</v>
      </c>
      <c r="K40" s="153">
        <v>674</v>
      </c>
      <c r="L40" s="153">
        <v>392</v>
      </c>
      <c r="M40" s="156">
        <v>67</v>
      </c>
      <c r="P40" s="6"/>
    </row>
    <row r="41" spans="1:16" s="10" customFormat="1" ht="13.5" customHeight="1" x14ac:dyDescent="0.25">
      <c r="A41" s="150" t="s">
        <v>247</v>
      </c>
      <c r="B41" s="31">
        <f t="shared" si="6"/>
        <v>3814</v>
      </c>
      <c r="C41" s="153" t="s">
        <v>124</v>
      </c>
      <c r="D41" s="153">
        <v>208</v>
      </c>
      <c r="E41" s="153">
        <v>341</v>
      </c>
      <c r="F41" s="153">
        <v>360</v>
      </c>
      <c r="G41" s="153">
        <v>503</v>
      </c>
      <c r="H41" s="153">
        <v>583</v>
      </c>
      <c r="I41" s="153">
        <v>581</v>
      </c>
      <c r="J41" s="153">
        <v>513</v>
      </c>
      <c r="K41" s="153">
        <v>412</v>
      </c>
      <c r="L41" s="153">
        <v>256</v>
      </c>
      <c r="M41" s="156">
        <v>57</v>
      </c>
      <c r="P41" s="6"/>
    </row>
    <row r="42" spans="1:16" s="10" customFormat="1" ht="13.5" customHeight="1" x14ac:dyDescent="0.25">
      <c r="A42" s="150" t="s">
        <v>233</v>
      </c>
      <c r="B42" s="31">
        <f t="shared" si="6"/>
        <v>23572</v>
      </c>
      <c r="C42" s="26">
        <v>1</v>
      </c>
      <c r="D42" s="153">
        <v>1105</v>
      </c>
      <c r="E42" s="153">
        <v>2127</v>
      </c>
      <c r="F42" s="153">
        <v>2395</v>
      </c>
      <c r="G42" s="153">
        <v>3323</v>
      </c>
      <c r="H42" s="153">
        <v>3378</v>
      </c>
      <c r="I42" s="153">
        <v>3359</v>
      </c>
      <c r="J42" s="153">
        <v>2857</v>
      </c>
      <c r="K42" s="153">
        <v>2675</v>
      </c>
      <c r="L42" s="153">
        <v>2028</v>
      </c>
      <c r="M42" s="156">
        <v>324</v>
      </c>
      <c r="P42" s="6"/>
    </row>
    <row r="43" spans="1:16" s="10" customFormat="1" ht="13.5" customHeight="1" x14ac:dyDescent="0.25">
      <c r="A43" s="150" t="s">
        <v>234</v>
      </c>
      <c r="B43" s="31">
        <f t="shared" si="6"/>
        <v>5828</v>
      </c>
      <c r="C43" s="26" t="s">
        <v>124</v>
      </c>
      <c r="D43" s="153">
        <v>261</v>
      </c>
      <c r="E43" s="153">
        <v>469</v>
      </c>
      <c r="F43" s="153">
        <v>543</v>
      </c>
      <c r="G43" s="153">
        <v>827</v>
      </c>
      <c r="H43" s="153">
        <v>882</v>
      </c>
      <c r="I43" s="153">
        <v>870</v>
      </c>
      <c r="J43" s="153">
        <v>755</v>
      </c>
      <c r="K43" s="153">
        <v>689</v>
      </c>
      <c r="L43" s="153">
        <v>470</v>
      </c>
      <c r="M43" s="156">
        <v>62</v>
      </c>
      <c r="P43" s="6"/>
    </row>
    <row r="44" spans="1:16" s="10" customFormat="1" ht="13.5" customHeight="1" x14ac:dyDescent="0.25">
      <c r="A44" s="150" t="s">
        <v>235</v>
      </c>
      <c r="B44" s="31">
        <f t="shared" si="6"/>
        <v>3520</v>
      </c>
      <c r="C44" s="26">
        <v>2</v>
      </c>
      <c r="D44" s="153">
        <v>234</v>
      </c>
      <c r="E44" s="153">
        <v>393</v>
      </c>
      <c r="F44" s="153">
        <v>437</v>
      </c>
      <c r="G44" s="153">
        <v>505</v>
      </c>
      <c r="H44" s="153">
        <v>507</v>
      </c>
      <c r="I44" s="153">
        <v>448</v>
      </c>
      <c r="J44" s="153">
        <v>337</v>
      </c>
      <c r="K44" s="153">
        <v>348</v>
      </c>
      <c r="L44" s="153">
        <v>255</v>
      </c>
      <c r="M44" s="156">
        <v>54</v>
      </c>
      <c r="P44" s="6"/>
    </row>
    <row r="45" spans="1:16" s="10" customFormat="1" ht="13.5" customHeight="1" x14ac:dyDescent="0.25">
      <c r="A45" s="150" t="s">
        <v>236</v>
      </c>
      <c r="B45" s="31">
        <f t="shared" si="6"/>
        <v>1576</v>
      </c>
      <c r="C45" s="26" t="s">
        <v>124</v>
      </c>
      <c r="D45" s="153">
        <v>68</v>
      </c>
      <c r="E45" s="153">
        <v>136</v>
      </c>
      <c r="F45" s="153">
        <v>149</v>
      </c>
      <c r="G45" s="153">
        <v>210</v>
      </c>
      <c r="H45" s="153">
        <v>247</v>
      </c>
      <c r="I45" s="153">
        <v>264</v>
      </c>
      <c r="J45" s="153">
        <v>198</v>
      </c>
      <c r="K45" s="153">
        <v>161</v>
      </c>
      <c r="L45" s="153">
        <v>123</v>
      </c>
      <c r="M45" s="156">
        <v>20</v>
      </c>
      <c r="P45" s="6"/>
    </row>
    <row r="46" spans="1:16" s="10" customFormat="1" ht="13.5" customHeight="1" x14ac:dyDescent="0.25">
      <c r="A46" s="150" t="s">
        <v>237</v>
      </c>
      <c r="B46" s="31">
        <f t="shared" si="6"/>
        <v>12183</v>
      </c>
      <c r="C46" s="26">
        <v>5</v>
      </c>
      <c r="D46" s="153">
        <v>1138</v>
      </c>
      <c r="E46" s="153">
        <v>1525</v>
      </c>
      <c r="F46" s="153">
        <v>1628</v>
      </c>
      <c r="G46" s="153">
        <v>1645</v>
      </c>
      <c r="H46" s="153">
        <v>1709</v>
      </c>
      <c r="I46" s="153">
        <v>1661</v>
      </c>
      <c r="J46" s="153">
        <v>1253</v>
      </c>
      <c r="K46" s="26">
        <v>966</v>
      </c>
      <c r="L46" s="153">
        <v>547</v>
      </c>
      <c r="M46" s="156">
        <v>106</v>
      </c>
      <c r="P46" s="6"/>
    </row>
    <row r="47" spans="1:16" s="10" customFormat="1" ht="13.5" customHeight="1" x14ac:dyDescent="0.25">
      <c r="A47" s="150" t="s">
        <v>238</v>
      </c>
      <c r="B47" s="31">
        <f t="shared" si="6"/>
        <v>1944</v>
      </c>
      <c r="C47" s="26" t="s">
        <v>124</v>
      </c>
      <c r="D47" s="26">
        <v>257</v>
      </c>
      <c r="E47" s="153">
        <v>325</v>
      </c>
      <c r="F47" s="153">
        <v>277</v>
      </c>
      <c r="G47" s="153">
        <v>255</v>
      </c>
      <c r="H47" s="153">
        <v>251</v>
      </c>
      <c r="I47" s="153">
        <v>202</v>
      </c>
      <c r="J47" s="153">
        <v>130</v>
      </c>
      <c r="K47" s="153">
        <v>127</v>
      </c>
      <c r="L47" s="153">
        <v>97</v>
      </c>
      <c r="M47" s="156">
        <v>23</v>
      </c>
      <c r="P47" s="6"/>
    </row>
    <row r="48" spans="1:16" s="10" customFormat="1" ht="13.5" customHeight="1" x14ac:dyDescent="0.25">
      <c r="A48" s="150" t="s">
        <v>239</v>
      </c>
      <c r="B48" s="31">
        <f t="shared" si="6"/>
        <v>1534</v>
      </c>
      <c r="C48" s="26" t="s">
        <v>124</v>
      </c>
      <c r="D48" s="26">
        <v>81</v>
      </c>
      <c r="E48" s="153">
        <v>156</v>
      </c>
      <c r="F48" s="153">
        <v>179</v>
      </c>
      <c r="G48" s="153">
        <v>223</v>
      </c>
      <c r="H48" s="153">
        <v>209</v>
      </c>
      <c r="I48" s="153">
        <v>208</v>
      </c>
      <c r="J48" s="153">
        <v>175</v>
      </c>
      <c r="K48" s="153">
        <v>148</v>
      </c>
      <c r="L48" s="153">
        <v>121</v>
      </c>
      <c r="M48" s="156">
        <v>34</v>
      </c>
      <c r="P48" s="6"/>
    </row>
    <row r="49" spans="1:16" s="10" customFormat="1" ht="13.5" customHeight="1" x14ac:dyDescent="0.25">
      <c r="A49" s="150" t="s">
        <v>240</v>
      </c>
      <c r="B49" s="31">
        <f t="shared" si="6"/>
        <v>4966</v>
      </c>
      <c r="C49" s="26" t="s">
        <v>124</v>
      </c>
      <c r="D49" s="153">
        <v>391</v>
      </c>
      <c r="E49" s="153">
        <v>605</v>
      </c>
      <c r="F49" s="153">
        <v>579</v>
      </c>
      <c r="G49" s="153">
        <v>653</v>
      </c>
      <c r="H49" s="153">
        <v>760</v>
      </c>
      <c r="I49" s="153">
        <v>669</v>
      </c>
      <c r="J49" s="153">
        <v>536</v>
      </c>
      <c r="K49" s="153">
        <v>400</v>
      </c>
      <c r="L49" s="153">
        <v>306</v>
      </c>
      <c r="M49" s="156">
        <v>67</v>
      </c>
      <c r="P49" s="6"/>
    </row>
    <row r="50" spans="1:16" ht="7.5" customHeight="1" x14ac:dyDescent="0.25">
      <c r="A50" s="150"/>
      <c r="B50" s="31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6"/>
      <c r="P50" s="6"/>
    </row>
    <row r="51" spans="1:16" s="156" customFormat="1" ht="13" customHeight="1" x14ac:dyDescent="0.25">
      <c r="A51" s="32" t="s">
        <v>241</v>
      </c>
      <c r="B51" s="31">
        <f>SUM(C51:M51)</f>
        <v>6172</v>
      </c>
      <c r="C51" s="34" t="s">
        <v>124</v>
      </c>
      <c r="D51" s="31">
        <f t="shared" ref="D51:M51" si="8">SUM(D52:D54)</f>
        <v>322</v>
      </c>
      <c r="E51" s="31">
        <f t="shared" si="8"/>
        <v>671</v>
      </c>
      <c r="F51" s="31">
        <f t="shared" si="8"/>
        <v>767</v>
      </c>
      <c r="G51" s="31">
        <f t="shared" si="8"/>
        <v>939</v>
      </c>
      <c r="H51" s="31">
        <f t="shared" si="8"/>
        <v>1002</v>
      </c>
      <c r="I51" s="31">
        <f t="shared" si="8"/>
        <v>867</v>
      </c>
      <c r="J51" s="31">
        <f t="shared" si="8"/>
        <v>592</v>
      </c>
      <c r="K51" s="31">
        <f t="shared" si="8"/>
        <v>529</v>
      </c>
      <c r="L51" s="31">
        <f t="shared" si="8"/>
        <v>386</v>
      </c>
      <c r="M51" s="31">
        <f t="shared" si="8"/>
        <v>97</v>
      </c>
      <c r="P51" s="31"/>
    </row>
    <row r="52" spans="1:16" ht="13" customHeight="1" x14ac:dyDescent="0.25">
      <c r="A52" s="151" t="s">
        <v>242</v>
      </c>
      <c r="B52" s="31">
        <f>SUM(C52:M52)</f>
        <v>147</v>
      </c>
      <c r="C52" s="26" t="s">
        <v>124</v>
      </c>
      <c r="D52" s="153">
        <v>4</v>
      </c>
      <c r="E52" s="153">
        <v>12</v>
      </c>
      <c r="F52" s="153">
        <v>12</v>
      </c>
      <c r="G52" s="153">
        <v>41</v>
      </c>
      <c r="H52" s="153">
        <v>13</v>
      </c>
      <c r="I52" s="153">
        <v>22</v>
      </c>
      <c r="J52" s="153">
        <v>18</v>
      </c>
      <c r="K52" s="153">
        <v>14</v>
      </c>
      <c r="L52" s="153">
        <v>10</v>
      </c>
      <c r="M52" s="35">
        <v>1</v>
      </c>
      <c r="P52" s="6"/>
    </row>
    <row r="53" spans="1:16" ht="13" customHeight="1" x14ac:dyDescent="0.25">
      <c r="A53" s="151" t="s">
        <v>243</v>
      </c>
      <c r="B53" s="31">
        <f>SUM(C53:M53)</f>
        <v>5948</v>
      </c>
      <c r="C53" s="26" t="s">
        <v>124</v>
      </c>
      <c r="D53" s="153">
        <v>314</v>
      </c>
      <c r="E53" s="153">
        <v>652</v>
      </c>
      <c r="F53" s="153">
        <v>750</v>
      </c>
      <c r="G53" s="153">
        <v>892</v>
      </c>
      <c r="H53" s="153">
        <v>981</v>
      </c>
      <c r="I53" s="153">
        <v>826</v>
      </c>
      <c r="J53" s="153">
        <v>562</v>
      </c>
      <c r="K53" s="153">
        <v>508</v>
      </c>
      <c r="L53" s="153">
        <v>367</v>
      </c>
      <c r="M53" s="156">
        <v>96</v>
      </c>
      <c r="P53" s="6"/>
    </row>
    <row r="54" spans="1:16" ht="13" customHeight="1" x14ac:dyDescent="0.25">
      <c r="A54" s="151" t="s">
        <v>244</v>
      </c>
      <c r="B54" s="31">
        <f>SUM(C54:M54)</f>
        <v>77</v>
      </c>
      <c r="C54" s="26" t="s">
        <v>124</v>
      </c>
      <c r="D54" s="153">
        <v>4</v>
      </c>
      <c r="E54" s="153">
        <v>7</v>
      </c>
      <c r="F54" s="153">
        <v>5</v>
      </c>
      <c r="G54" s="153">
        <v>6</v>
      </c>
      <c r="H54" s="153">
        <v>8</v>
      </c>
      <c r="I54" s="26">
        <v>19</v>
      </c>
      <c r="J54" s="153">
        <v>12</v>
      </c>
      <c r="K54" s="26">
        <v>7</v>
      </c>
      <c r="L54" s="153">
        <v>9</v>
      </c>
      <c r="M54" s="26" t="s">
        <v>124</v>
      </c>
      <c r="P54" s="6"/>
    </row>
    <row r="55" spans="1:16" ht="13" customHeight="1" x14ac:dyDescent="0.25">
      <c r="A55" s="5"/>
      <c r="B55" s="6"/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  <c r="P55" s="6"/>
    </row>
    <row r="56" spans="1:16" ht="13" customHeight="1" x14ac:dyDescent="0.25">
      <c r="A56" s="5"/>
      <c r="B56" s="6"/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  <c r="P56" s="6"/>
    </row>
    <row r="57" spans="1:16" ht="13" customHeight="1" x14ac:dyDescent="0.25">
      <c r="A57" s="5"/>
      <c r="B57" s="6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P57" s="6"/>
    </row>
    <row r="58" spans="1:16" ht="13" customHeight="1" x14ac:dyDescent="0.25">
      <c r="A58" s="5"/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  <c r="M58" s="10"/>
      <c r="P58" s="6"/>
    </row>
    <row r="59" spans="1:16" ht="13" customHeight="1" x14ac:dyDescent="0.25">
      <c r="A59" s="5"/>
      <c r="B59" s="6"/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P59" s="6"/>
    </row>
    <row r="60" spans="1:16" ht="13" customHeight="1" x14ac:dyDescent="0.25">
      <c r="A60" s="5"/>
      <c r="B60" s="6"/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P60" s="6"/>
    </row>
    <row r="61" spans="1:16" ht="13" customHeight="1" x14ac:dyDescent="0.25">
      <c r="A61" s="5"/>
      <c r="B61" s="6"/>
      <c r="C61" s="9"/>
      <c r="D61" s="9"/>
      <c r="E61" s="9"/>
      <c r="F61" s="9"/>
      <c r="G61" s="9"/>
      <c r="H61" s="9"/>
      <c r="I61" s="9"/>
      <c r="J61" s="9"/>
      <c r="K61" s="9"/>
      <c r="L61" s="9"/>
      <c r="M61" s="10"/>
      <c r="P61" s="6"/>
    </row>
    <row r="62" spans="1:16" ht="13" customHeight="1" x14ac:dyDescent="0.25">
      <c r="A62" s="5"/>
      <c r="B62" s="6"/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P62" s="6"/>
    </row>
    <row r="63" spans="1:16" ht="13" customHeight="1" x14ac:dyDescent="0.25">
      <c r="A63" s="5"/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P63" s="6"/>
    </row>
    <row r="64" spans="1:16" ht="13" customHeight="1" x14ac:dyDescent="0.25">
      <c r="A64" s="5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  <c r="M64" s="10"/>
      <c r="P64" s="6"/>
    </row>
    <row r="65" spans="1:16" ht="13" customHeight="1" x14ac:dyDescent="0.25">
      <c r="A65" s="5"/>
      <c r="B65" s="6"/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P65" s="6"/>
    </row>
    <row r="66" spans="1:16" ht="13" customHeight="1" x14ac:dyDescent="0.25">
      <c r="A66" s="5"/>
      <c r="B66" s="6"/>
      <c r="C66" s="9"/>
      <c r="D66" s="9"/>
      <c r="E66" s="9"/>
      <c r="F66" s="9"/>
      <c r="G66" s="9"/>
      <c r="H66" s="9"/>
      <c r="I66" s="9"/>
      <c r="J66" s="9"/>
      <c r="K66" s="9"/>
      <c r="L66" s="9"/>
      <c r="M66" s="10"/>
      <c r="P66" s="6"/>
    </row>
    <row r="67" spans="1:16" ht="13" customHeight="1" x14ac:dyDescent="0.25">
      <c r="A67" s="5"/>
      <c r="B67" s="6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  <c r="P67" s="6"/>
    </row>
    <row r="68" spans="1:16" ht="13" customHeight="1" x14ac:dyDescent="0.25">
      <c r="A68" s="5"/>
      <c r="B68" s="6"/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P68" s="6"/>
    </row>
    <row r="69" spans="1:16" s="107" customFormat="1" ht="12" customHeight="1" x14ac:dyDescent="0.25">
      <c r="A69" s="108" t="s">
        <v>151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spans="1:16" s="107" customFormat="1" ht="12" customHeight="1" x14ac:dyDescent="0.25">
      <c r="A70" s="109" t="s">
        <v>152</v>
      </c>
      <c r="B70" s="108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</row>
    <row r="71" spans="1:16" s="117" customFormat="1" ht="34" customHeight="1" x14ac:dyDescent="0.25">
      <c r="A71" s="111"/>
      <c r="B71" s="112" t="s">
        <v>104</v>
      </c>
      <c r="C71" s="113" t="s">
        <v>105</v>
      </c>
      <c r="D71" s="114" t="s">
        <v>48</v>
      </c>
      <c r="E71" s="115" t="s">
        <v>38</v>
      </c>
      <c r="F71" s="115" t="s">
        <v>39</v>
      </c>
      <c r="G71" s="115" t="s">
        <v>40</v>
      </c>
      <c r="H71" s="115" t="s">
        <v>41</v>
      </c>
      <c r="I71" s="115" t="s">
        <v>42</v>
      </c>
      <c r="J71" s="115" t="s">
        <v>43</v>
      </c>
      <c r="K71" s="115" t="s">
        <v>44</v>
      </c>
      <c r="L71" s="115" t="s">
        <v>45</v>
      </c>
      <c r="M71" s="116" t="s">
        <v>46</v>
      </c>
    </row>
    <row r="72" spans="1:16" ht="7.75" customHeight="1" x14ac:dyDescent="0.25">
      <c r="A72" s="102"/>
      <c r="B72" s="103"/>
      <c r="C72" s="104"/>
      <c r="D72" s="105"/>
      <c r="E72" s="106"/>
      <c r="F72" s="106"/>
      <c r="G72" s="106"/>
      <c r="H72" s="106"/>
      <c r="I72" s="106"/>
      <c r="J72" s="106"/>
      <c r="K72" s="106"/>
      <c r="L72" s="106"/>
      <c r="M72" s="106"/>
    </row>
    <row r="73" spans="1:16" ht="6.75" customHeight="1" x14ac:dyDescent="0.25">
      <c r="A73" s="5"/>
      <c r="B73" s="6"/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P73" s="6"/>
    </row>
    <row r="74" spans="1:16" s="156" customFormat="1" ht="13.4" customHeight="1" x14ac:dyDescent="0.25">
      <c r="A74" s="32" t="s">
        <v>176</v>
      </c>
      <c r="B74" s="31">
        <f t="shared" ref="B74:B86" si="9">SUM(C74:M74)</f>
        <v>42091</v>
      </c>
      <c r="C74" s="31">
        <f>SUM(C75:C86)</f>
        <v>8</v>
      </c>
      <c r="D74" s="31">
        <f t="shared" ref="D74:M74" si="10">SUM(D75:D86)</f>
        <v>2647</v>
      </c>
      <c r="E74" s="31">
        <f t="shared" si="10"/>
        <v>4414</v>
      </c>
      <c r="F74" s="31">
        <f t="shared" si="10"/>
        <v>4720</v>
      </c>
      <c r="G74" s="31">
        <f t="shared" si="10"/>
        <v>5779</v>
      </c>
      <c r="H74" s="31">
        <f t="shared" si="10"/>
        <v>6501</v>
      </c>
      <c r="I74" s="31">
        <f t="shared" si="10"/>
        <v>6110</v>
      </c>
      <c r="J74" s="31">
        <f t="shared" si="10"/>
        <v>4965</v>
      </c>
      <c r="K74" s="31">
        <f t="shared" si="10"/>
        <v>3752</v>
      </c>
      <c r="L74" s="31">
        <f t="shared" si="10"/>
        <v>2662</v>
      </c>
      <c r="M74" s="31">
        <f t="shared" si="10"/>
        <v>533</v>
      </c>
      <c r="P74" s="31"/>
    </row>
    <row r="75" spans="1:16" s="10" customFormat="1" ht="13.4" customHeight="1" x14ac:dyDescent="0.25">
      <c r="A75" s="151" t="s">
        <v>177</v>
      </c>
      <c r="B75" s="31">
        <f t="shared" si="9"/>
        <v>4907</v>
      </c>
      <c r="C75" s="26" t="s">
        <v>124</v>
      </c>
      <c r="D75" s="153">
        <v>307</v>
      </c>
      <c r="E75" s="153">
        <v>516</v>
      </c>
      <c r="F75" s="153">
        <v>619</v>
      </c>
      <c r="G75" s="153">
        <v>642</v>
      </c>
      <c r="H75" s="153">
        <v>710</v>
      </c>
      <c r="I75" s="153">
        <v>644</v>
      </c>
      <c r="J75" s="153">
        <v>624</v>
      </c>
      <c r="K75" s="153">
        <v>471</v>
      </c>
      <c r="L75" s="153">
        <v>318</v>
      </c>
      <c r="M75" s="156">
        <v>56</v>
      </c>
      <c r="P75" s="6"/>
    </row>
    <row r="76" spans="1:16" s="10" customFormat="1" ht="13.4" customHeight="1" x14ac:dyDescent="0.25">
      <c r="A76" s="151" t="s">
        <v>178</v>
      </c>
      <c r="B76" s="31">
        <f t="shared" si="9"/>
        <v>1798</v>
      </c>
      <c r="C76" s="26" t="s">
        <v>124</v>
      </c>
      <c r="D76" s="153">
        <v>115</v>
      </c>
      <c r="E76" s="153">
        <v>204</v>
      </c>
      <c r="F76" s="153">
        <v>201</v>
      </c>
      <c r="G76" s="153">
        <v>277</v>
      </c>
      <c r="H76" s="153">
        <v>308</v>
      </c>
      <c r="I76" s="153">
        <v>254</v>
      </c>
      <c r="J76" s="153">
        <v>172</v>
      </c>
      <c r="K76" s="153">
        <v>147</v>
      </c>
      <c r="L76" s="153">
        <v>100</v>
      </c>
      <c r="M76" s="156">
        <v>20</v>
      </c>
      <c r="P76" s="6"/>
    </row>
    <row r="77" spans="1:16" s="10" customFormat="1" ht="13.4" customHeight="1" x14ac:dyDescent="0.25">
      <c r="A77" s="151" t="s">
        <v>179</v>
      </c>
      <c r="B77" s="31">
        <f t="shared" si="9"/>
        <v>40</v>
      </c>
      <c r="C77" s="26" t="s">
        <v>124</v>
      </c>
      <c r="D77" s="26">
        <v>1</v>
      </c>
      <c r="E77" s="26">
        <v>5</v>
      </c>
      <c r="F77" s="153">
        <v>1</v>
      </c>
      <c r="G77" s="153">
        <v>6</v>
      </c>
      <c r="H77" s="26">
        <v>7</v>
      </c>
      <c r="I77" s="26">
        <v>9</v>
      </c>
      <c r="J77" s="26">
        <v>4</v>
      </c>
      <c r="K77" s="26">
        <v>4</v>
      </c>
      <c r="L77" s="26">
        <v>3</v>
      </c>
      <c r="M77" s="26" t="s">
        <v>124</v>
      </c>
      <c r="P77" s="6"/>
    </row>
    <row r="78" spans="1:16" s="10" customFormat="1" ht="13.4" customHeight="1" x14ac:dyDescent="0.25">
      <c r="A78" s="151" t="s">
        <v>180</v>
      </c>
      <c r="B78" s="31">
        <f t="shared" si="9"/>
        <v>1797</v>
      </c>
      <c r="C78" s="26" t="s">
        <v>124</v>
      </c>
      <c r="D78" s="26">
        <v>67</v>
      </c>
      <c r="E78" s="153">
        <v>189</v>
      </c>
      <c r="F78" s="153">
        <v>182</v>
      </c>
      <c r="G78" s="153">
        <v>233</v>
      </c>
      <c r="H78" s="153">
        <v>274</v>
      </c>
      <c r="I78" s="153">
        <v>292</v>
      </c>
      <c r="J78" s="153">
        <v>246</v>
      </c>
      <c r="K78" s="153">
        <v>186</v>
      </c>
      <c r="L78" s="153">
        <v>110</v>
      </c>
      <c r="M78" s="156">
        <v>18</v>
      </c>
      <c r="P78" s="6"/>
    </row>
    <row r="79" spans="1:16" s="10" customFormat="1" ht="13.4" customHeight="1" x14ac:dyDescent="0.25">
      <c r="A79" s="151" t="s">
        <v>181</v>
      </c>
      <c r="B79" s="31">
        <f t="shared" si="9"/>
        <v>1909</v>
      </c>
      <c r="C79" s="26" t="s">
        <v>124</v>
      </c>
      <c r="D79" s="153">
        <v>93</v>
      </c>
      <c r="E79" s="153">
        <v>177</v>
      </c>
      <c r="F79" s="153">
        <v>189</v>
      </c>
      <c r="G79" s="153">
        <v>245</v>
      </c>
      <c r="H79" s="153">
        <v>315</v>
      </c>
      <c r="I79" s="153">
        <v>307</v>
      </c>
      <c r="J79" s="153">
        <v>240</v>
      </c>
      <c r="K79" s="153">
        <v>200</v>
      </c>
      <c r="L79" s="153">
        <v>128</v>
      </c>
      <c r="M79" s="156">
        <v>15</v>
      </c>
      <c r="P79" s="6"/>
    </row>
    <row r="80" spans="1:16" s="10" customFormat="1" ht="13.4" customHeight="1" x14ac:dyDescent="0.25">
      <c r="A80" s="150" t="s">
        <v>182</v>
      </c>
      <c r="B80" s="31">
        <f t="shared" si="9"/>
        <v>2511</v>
      </c>
      <c r="C80" s="26" t="s">
        <v>124</v>
      </c>
      <c r="D80" s="153">
        <v>150</v>
      </c>
      <c r="E80" s="153">
        <v>252</v>
      </c>
      <c r="F80" s="153">
        <v>297</v>
      </c>
      <c r="G80" s="153">
        <v>309</v>
      </c>
      <c r="H80" s="153">
        <v>355</v>
      </c>
      <c r="I80" s="153">
        <v>356</v>
      </c>
      <c r="J80" s="153">
        <v>331</v>
      </c>
      <c r="K80" s="153">
        <v>238</v>
      </c>
      <c r="L80" s="153">
        <v>191</v>
      </c>
      <c r="M80" s="156">
        <v>32</v>
      </c>
      <c r="P80" s="6"/>
    </row>
    <row r="81" spans="1:16" s="10" customFormat="1" ht="13.4" customHeight="1" x14ac:dyDescent="0.25">
      <c r="A81" s="150" t="s">
        <v>186</v>
      </c>
      <c r="B81" s="31">
        <f t="shared" si="9"/>
        <v>3979</v>
      </c>
      <c r="C81" s="26">
        <v>3</v>
      </c>
      <c r="D81" s="153">
        <v>260</v>
      </c>
      <c r="E81" s="153">
        <v>412</v>
      </c>
      <c r="F81" s="153">
        <v>511</v>
      </c>
      <c r="G81" s="153">
        <v>633</v>
      </c>
      <c r="H81" s="153">
        <v>633</v>
      </c>
      <c r="I81" s="153">
        <v>505</v>
      </c>
      <c r="J81" s="153">
        <v>416</v>
      </c>
      <c r="K81" s="153">
        <v>287</v>
      </c>
      <c r="L81" s="153">
        <v>270</v>
      </c>
      <c r="M81" s="156">
        <v>49</v>
      </c>
      <c r="P81" s="6"/>
    </row>
    <row r="82" spans="1:16" s="10" customFormat="1" ht="13.4" customHeight="1" x14ac:dyDescent="0.25">
      <c r="A82" s="150" t="s">
        <v>183</v>
      </c>
      <c r="B82" s="31">
        <f t="shared" si="9"/>
        <v>3366</v>
      </c>
      <c r="C82" s="26">
        <v>1</v>
      </c>
      <c r="D82" s="153">
        <v>254</v>
      </c>
      <c r="E82" s="153">
        <v>361</v>
      </c>
      <c r="F82" s="153">
        <v>342</v>
      </c>
      <c r="G82" s="153">
        <v>428</v>
      </c>
      <c r="H82" s="153">
        <v>479</v>
      </c>
      <c r="I82" s="153">
        <v>495</v>
      </c>
      <c r="J82" s="153">
        <v>390</v>
      </c>
      <c r="K82" s="153">
        <v>321</v>
      </c>
      <c r="L82" s="153">
        <v>252</v>
      </c>
      <c r="M82" s="156">
        <v>43</v>
      </c>
      <c r="P82" s="6"/>
    </row>
    <row r="83" spans="1:16" s="10" customFormat="1" ht="13.4" customHeight="1" x14ac:dyDescent="0.25">
      <c r="A83" s="150" t="s">
        <v>184</v>
      </c>
      <c r="B83" s="31">
        <f t="shared" si="9"/>
        <v>3590</v>
      </c>
      <c r="C83" s="26">
        <v>1</v>
      </c>
      <c r="D83" s="153">
        <v>272</v>
      </c>
      <c r="E83" s="153">
        <v>419</v>
      </c>
      <c r="F83" s="153">
        <v>399</v>
      </c>
      <c r="G83" s="153">
        <v>512</v>
      </c>
      <c r="H83" s="153">
        <v>566</v>
      </c>
      <c r="I83" s="153">
        <v>522</v>
      </c>
      <c r="J83" s="153">
        <v>386</v>
      </c>
      <c r="K83" s="153">
        <v>258</v>
      </c>
      <c r="L83" s="153">
        <v>199</v>
      </c>
      <c r="M83" s="156">
        <v>56</v>
      </c>
      <c r="P83" s="6"/>
    </row>
    <row r="84" spans="1:16" s="10" customFormat="1" ht="13.4" customHeight="1" x14ac:dyDescent="0.25">
      <c r="A84" s="150" t="s">
        <v>185</v>
      </c>
      <c r="B84" s="31">
        <f t="shared" si="9"/>
        <v>1143</v>
      </c>
      <c r="C84" s="26" t="s">
        <v>124</v>
      </c>
      <c r="D84" s="153">
        <v>68</v>
      </c>
      <c r="E84" s="153">
        <v>127</v>
      </c>
      <c r="F84" s="153">
        <v>144</v>
      </c>
      <c r="G84" s="153">
        <v>167</v>
      </c>
      <c r="H84" s="153">
        <v>190</v>
      </c>
      <c r="I84" s="153">
        <v>152</v>
      </c>
      <c r="J84" s="153">
        <v>117</v>
      </c>
      <c r="K84" s="153">
        <v>89</v>
      </c>
      <c r="L84" s="153">
        <v>68</v>
      </c>
      <c r="M84" s="156">
        <v>21</v>
      </c>
      <c r="P84" s="6"/>
    </row>
    <row r="85" spans="1:16" s="10" customFormat="1" ht="13.4" customHeight="1" x14ac:dyDescent="0.25">
      <c r="A85" s="150" t="s">
        <v>187</v>
      </c>
      <c r="B85" s="31">
        <f t="shared" si="9"/>
        <v>10999</v>
      </c>
      <c r="C85" s="153">
        <v>3</v>
      </c>
      <c r="D85" s="153">
        <v>583</v>
      </c>
      <c r="E85" s="153">
        <v>1087</v>
      </c>
      <c r="F85" s="153">
        <v>1182</v>
      </c>
      <c r="G85" s="153">
        <v>1473</v>
      </c>
      <c r="H85" s="153">
        <v>1710</v>
      </c>
      <c r="I85" s="153">
        <v>1659</v>
      </c>
      <c r="J85" s="153">
        <v>1423</v>
      </c>
      <c r="K85" s="153">
        <v>1047</v>
      </c>
      <c r="L85" s="153">
        <v>678</v>
      </c>
      <c r="M85" s="156">
        <v>154</v>
      </c>
      <c r="P85" s="6"/>
    </row>
    <row r="86" spans="1:16" s="10" customFormat="1" ht="13.4" customHeight="1" x14ac:dyDescent="0.25">
      <c r="A86" s="150" t="s">
        <v>188</v>
      </c>
      <c r="B86" s="31">
        <f t="shared" si="9"/>
        <v>6052</v>
      </c>
      <c r="C86" s="26" t="s">
        <v>124</v>
      </c>
      <c r="D86" s="153">
        <v>477</v>
      </c>
      <c r="E86" s="153">
        <v>665</v>
      </c>
      <c r="F86" s="153">
        <v>653</v>
      </c>
      <c r="G86" s="153">
        <v>854</v>
      </c>
      <c r="H86" s="153">
        <v>954</v>
      </c>
      <c r="I86" s="153">
        <v>915</v>
      </c>
      <c r="J86" s="153">
        <v>616</v>
      </c>
      <c r="K86" s="153">
        <v>504</v>
      </c>
      <c r="L86" s="153">
        <v>345</v>
      </c>
      <c r="M86" s="156">
        <v>69</v>
      </c>
      <c r="P86" s="6"/>
    </row>
    <row r="87" spans="1:16" s="10" customFormat="1" ht="6.75" customHeight="1" x14ac:dyDescent="0.25">
      <c r="A87" s="13"/>
      <c r="B87" s="31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6"/>
      <c r="P87" s="6"/>
    </row>
    <row r="88" spans="1:16" s="156" customFormat="1" ht="13.4" customHeight="1" x14ac:dyDescent="0.25">
      <c r="A88" s="157" t="s">
        <v>189</v>
      </c>
      <c r="B88" s="31">
        <f t="shared" ref="B88:B122" si="11">SUM(C88:M88)</f>
        <v>50711</v>
      </c>
      <c r="C88" s="31">
        <f t="shared" ref="C88:M88" si="12">SUM(C89:C97)</f>
        <v>9</v>
      </c>
      <c r="D88" s="31">
        <f t="shared" si="12"/>
        <v>2013</v>
      </c>
      <c r="E88" s="31">
        <f t="shared" si="12"/>
        <v>5371</v>
      </c>
      <c r="F88" s="31">
        <f t="shared" si="12"/>
        <v>5912</v>
      </c>
      <c r="G88" s="31">
        <f t="shared" si="12"/>
        <v>6698</v>
      </c>
      <c r="H88" s="31">
        <f t="shared" si="12"/>
        <v>7471</v>
      </c>
      <c r="I88" s="31">
        <f t="shared" si="12"/>
        <v>7095</v>
      </c>
      <c r="J88" s="31">
        <f t="shared" si="12"/>
        <v>5823</v>
      </c>
      <c r="K88" s="31">
        <f t="shared" si="12"/>
        <v>4933</v>
      </c>
      <c r="L88" s="31">
        <f t="shared" si="12"/>
        <v>4367</v>
      </c>
      <c r="M88" s="31">
        <f t="shared" si="12"/>
        <v>1019</v>
      </c>
      <c r="P88" s="31"/>
    </row>
    <row r="89" spans="1:16" s="10" customFormat="1" ht="13.4" customHeight="1" x14ac:dyDescent="0.25">
      <c r="A89" s="150" t="s">
        <v>167</v>
      </c>
      <c r="B89" s="31">
        <f t="shared" si="11"/>
        <v>4556</v>
      </c>
      <c r="C89" s="26">
        <v>2</v>
      </c>
      <c r="D89" s="153">
        <v>248</v>
      </c>
      <c r="E89" s="153">
        <v>481</v>
      </c>
      <c r="F89" s="153">
        <v>557</v>
      </c>
      <c r="G89" s="153">
        <v>616</v>
      </c>
      <c r="H89" s="153">
        <v>607</v>
      </c>
      <c r="I89" s="153">
        <v>590</v>
      </c>
      <c r="J89" s="153">
        <v>519</v>
      </c>
      <c r="K89" s="153">
        <v>497</v>
      </c>
      <c r="L89" s="153">
        <v>327</v>
      </c>
      <c r="M89" s="156">
        <v>112</v>
      </c>
      <c r="P89" s="6"/>
    </row>
    <row r="90" spans="1:16" s="10" customFormat="1" ht="13.4" customHeight="1" x14ac:dyDescent="0.25">
      <c r="A90" s="150" t="s">
        <v>168</v>
      </c>
      <c r="B90" s="31">
        <f>SUM(C90:M90)</f>
        <v>3156</v>
      </c>
      <c r="C90" s="26" t="s">
        <v>124</v>
      </c>
      <c r="D90" s="153">
        <v>142</v>
      </c>
      <c r="E90" s="153">
        <v>291</v>
      </c>
      <c r="F90" s="153">
        <v>304</v>
      </c>
      <c r="G90" s="153">
        <v>385</v>
      </c>
      <c r="H90" s="153">
        <v>466</v>
      </c>
      <c r="I90" s="153">
        <v>435</v>
      </c>
      <c r="J90" s="153">
        <v>408</v>
      </c>
      <c r="K90" s="153">
        <v>362</v>
      </c>
      <c r="L90" s="153">
        <v>297</v>
      </c>
      <c r="M90" s="156">
        <v>66</v>
      </c>
      <c r="P90" s="6"/>
    </row>
    <row r="91" spans="1:16" s="10" customFormat="1" ht="13.4" customHeight="1" x14ac:dyDescent="0.25">
      <c r="A91" s="150" t="s">
        <v>169</v>
      </c>
      <c r="B91" s="31">
        <f>SUM(C91:M91)</f>
        <v>5630</v>
      </c>
      <c r="C91" s="153">
        <v>2</v>
      </c>
      <c r="D91" s="153">
        <v>297</v>
      </c>
      <c r="E91" s="153">
        <v>492</v>
      </c>
      <c r="F91" s="153">
        <v>629</v>
      </c>
      <c r="G91" s="153">
        <v>709</v>
      </c>
      <c r="H91" s="153">
        <v>815</v>
      </c>
      <c r="I91" s="153">
        <v>889</v>
      </c>
      <c r="J91" s="153">
        <v>719</v>
      </c>
      <c r="K91" s="153">
        <v>574</v>
      </c>
      <c r="L91" s="153">
        <v>415</v>
      </c>
      <c r="M91" s="156">
        <v>89</v>
      </c>
      <c r="P91" s="6"/>
    </row>
    <row r="92" spans="1:16" s="10" customFormat="1" ht="13.4" customHeight="1" x14ac:dyDescent="0.25">
      <c r="A92" s="150" t="s">
        <v>170</v>
      </c>
      <c r="B92" s="31">
        <f t="shared" si="11"/>
        <v>32515</v>
      </c>
      <c r="C92" s="26">
        <v>5</v>
      </c>
      <c r="D92" s="153">
        <v>1148</v>
      </c>
      <c r="E92" s="153">
        <v>3646</v>
      </c>
      <c r="F92" s="153">
        <v>3927</v>
      </c>
      <c r="G92" s="153">
        <v>4437</v>
      </c>
      <c r="H92" s="153">
        <v>4840</v>
      </c>
      <c r="I92" s="153">
        <v>4501</v>
      </c>
      <c r="J92" s="153">
        <v>3559</v>
      </c>
      <c r="K92" s="153">
        <v>2973</v>
      </c>
      <c r="L92" s="153">
        <v>2820</v>
      </c>
      <c r="M92" s="156">
        <v>659</v>
      </c>
      <c r="P92" s="6"/>
    </row>
    <row r="93" spans="1:16" s="10" customFormat="1" ht="13.4" customHeight="1" x14ac:dyDescent="0.25">
      <c r="A93" s="150" t="s">
        <v>171</v>
      </c>
      <c r="B93" s="31">
        <f t="shared" si="11"/>
        <v>1149</v>
      </c>
      <c r="C93" s="26" t="s">
        <v>124</v>
      </c>
      <c r="D93" s="26">
        <v>44</v>
      </c>
      <c r="E93" s="153">
        <v>126</v>
      </c>
      <c r="F93" s="153">
        <v>120</v>
      </c>
      <c r="G93" s="153">
        <v>129</v>
      </c>
      <c r="H93" s="153">
        <v>192</v>
      </c>
      <c r="I93" s="153">
        <v>183</v>
      </c>
      <c r="J93" s="153">
        <v>137</v>
      </c>
      <c r="K93" s="153">
        <v>106</v>
      </c>
      <c r="L93" s="153">
        <v>95</v>
      </c>
      <c r="M93" s="156">
        <v>17</v>
      </c>
      <c r="P93" s="6"/>
    </row>
    <row r="94" spans="1:16" s="10" customFormat="1" ht="13.4" customHeight="1" x14ac:dyDescent="0.25">
      <c r="A94" s="150" t="s">
        <v>172</v>
      </c>
      <c r="B94" s="31">
        <f t="shared" si="11"/>
        <v>1493</v>
      </c>
      <c r="C94" s="26" t="s">
        <v>124</v>
      </c>
      <c r="D94" s="153">
        <v>29</v>
      </c>
      <c r="E94" s="153">
        <v>95</v>
      </c>
      <c r="F94" s="153">
        <v>118</v>
      </c>
      <c r="G94" s="153">
        <v>195</v>
      </c>
      <c r="H94" s="153">
        <v>248</v>
      </c>
      <c r="I94" s="153">
        <v>213</v>
      </c>
      <c r="J94" s="153">
        <v>212</v>
      </c>
      <c r="K94" s="153">
        <v>167</v>
      </c>
      <c r="L94" s="153">
        <v>191</v>
      </c>
      <c r="M94" s="156">
        <v>25</v>
      </c>
      <c r="P94" s="6"/>
    </row>
    <row r="95" spans="1:16" s="10" customFormat="1" ht="13.4" customHeight="1" x14ac:dyDescent="0.25">
      <c r="A95" s="150" t="s">
        <v>173</v>
      </c>
      <c r="B95" s="31">
        <f t="shared" si="11"/>
        <v>816</v>
      </c>
      <c r="C95" s="26" t="s">
        <v>124</v>
      </c>
      <c r="D95" s="26">
        <v>32</v>
      </c>
      <c r="E95" s="153">
        <v>104</v>
      </c>
      <c r="F95" s="153">
        <v>104</v>
      </c>
      <c r="G95" s="153">
        <v>75</v>
      </c>
      <c r="H95" s="153">
        <v>105</v>
      </c>
      <c r="I95" s="153">
        <v>97</v>
      </c>
      <c r="J95" s="153">
        <v>77</v>
      </c>
      <c r="K95" s="153">
        <v>114</v>
      </c>
      <c r="L95" s="153">
        <v>87</v>
      </c>
      <c r="M95" s="156">
        <v>21</v>
      </c>
      <c r="P95" s="6"/>
    </row>
    <row r="96" spans="1:16" s="10" customFormat="1" ht="13.4" customHeight="1" x14ac:dyDescent="0.25">
      <c r="A96" s="150" t="s">
        <v>174</v>
      </c>
      <c r="B96" s="31">
        <f t="shared" si="11"/>
        <v>1253</v>
      </c>
      <c r="C96" s="26" t="s">
        <v>124</v>
      </c>
      <c r="D96" s="26">
        <v>65</v>
      </c>
      <c r="E96" s="26">
        <v>118</v>
      </c>
      <c r="F96" s="153">
        <v>131</v>
      </c>
      <c r="G96" s="153">
        <v>138</v>
      </c>
      <c r="H96" s="153">
        <v>177</v>
      </c>
      <c r="I96" s="153">
        <v>170</v>
      </c>
      <c r="J96" s="153">
        <v>169</v>
      </c>
      <c r="K96" s="26">
        <v>130</v>
      </c>
      <c r="L96" s="153">
        <v>126</v>
      </c>
      <c r="M96" s="26">
        <v>29</v>
      </c>
      <c r="P96" s="6"/>
    </row>
    <row r="97" spans="1:16" s="10" customFormat="1" ht="13.4" customHeight="1" x14ac:dyDescent="0.25">
      <c r="A97" s="150" t="s">
        <v>175</v>
      </c>
      <c r="B97" s="31">
        <f t="shared" si="11"/>
        <v>143</v>
      </c>
      <c r="C97" s="26" t="s">
        <v>124</v>
      </c>
      <c r="D97" s="26">
        <v>8</v>
      </c>
      <c r="E97" s="153">
        <v>18</v>
      </c>
      <c r="F97" s="153">
        <v>22</v>
      </c>
      <c r="G97" s="153">
        <v>14</v>
      </c>
      <c r="H97" s="153">
        <v>21</v>
      </c>
      <c r="I97" s="153">
        <v>17</v>
      </c>
      <c r="J97" s="153">
        <v>23</v>
      </c>
      <c r="K97" s="153">
        <v>10</v>
      </c>
      <c r="L97" s="153">
        <v>9</v>
      </c>
      <c r="M97" s="156">
        <v>1</v>
      </c>
      <c r="P97" s="6"/>
    </row>
    <row r="98" spans="1:16" s="10" customFormat="1" ht="7.5" customHeight="1" x14ac:dyDescent="0.25">
      <c r="A98" s="13"/>
      <c r="B98" s="31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6"/>
      <c r="P98" s="6"/>
    </row>
    <row r="99" spans="1:16" s="156" customFormat="1" ht="13.4" customHeight="1" x14ac:dyDescent="0.25">
      <c r="A99" s="32" t="s">
        <v>190</v>
      </c>
      <c r="B99" s="31">
        <f t="shared" si="11"/>
        <v>19952</v>
      </c>
      <c r="C99" s="31">
        <f t="shared" ref="C99:M99" si="13">SUM(C100:C103)</f>
        <v>4</v>
      </c>
      <c r="D99" s="31">
        <f t="shared" si="13"/>
        <v>1206</v>
      </c>
      <c r="E99" s="31">
        <f t="shared" si="13"/>
        <v>2572</v>
      </c>
      <c r="F99" s="31">
        <f t="shared" si="13"/>
        <v>2779</v>
      </c>
      <c r="G99" s="31">
        <f t="shared" si="13"/>
        <v>2785</v>
      </c>
      <c r="H99" s="31">
        <f t="shared" si="13"/>
        <v>2736</v>
      </c>
      <c r="I99" s="31">
        <f t="shared" si="13"/>
        <v>2462</v>
      </c>
      <c r="J99" s="31">
        <f t="shared" si="13"/>
        <v>2114</v>
      </c>
      <c r="K99" s="31">
        <f t="shared" si="13"/>
        <v>1673</v>
      </c>
      <c r="L99" s="31">
        <f t="shared" si="13"/>
        <v>1352</v>
      </c>
      <c r="M99" s="31">
        <f t="shared" si="13"/>
        <v>269</v>
      </c>
      <c r="P99" s="31"/>
    </row>
    <row r="100" spans="1:16" s="10" customFormat="1" ht="13.4" customHeight="1" x14ac:dyDescent="0.25">
      <c r="A100" s="151" t="s">
        <v>191</v>
      </c>
      <c r="B100" s="31">
        <f t="shared" si="11"/>
        <v>4191</v>
      </c>
      <c r="C100" s="26">
        <v>2</v>
      </c>
      <c r="D100" s="153">
        <v>241</v>
      </c>
      <c r="E100" s="153">
        <v>484</v>
      </c>
      <c r="F100" s="153">
        <v>527</v>
      </c>
      <c r="G100" s="153">
        <v>549</v>
      </c>
      <c r="H100" s="153">
        <v>597</v>
      </c>
      <c r="I100" s="153">
        <v>568</v>
      </c>
      <c r="J100" s="153">
        <v>478</v>
      </c>
      <c r="K100" s="153">
        <v>393</v>
      </c>
      <c r="L100" s="153">
        <v>293</v>
      </c>
      <c r="M100" s="156">
        <v>59</v>
      </c>
      <c r="P100" s="6"/>
    </row>
    <row r="101" spans="1:16" s="10" customFormat="1" ht="13.4" customHeight="1" x14ac:dyDescent="0.25">
      <c r="A101" s="151" t="s">
        <v>192</v>
      </c>
      <c r="B101" s="31">
        <f>SUM(C101:M101)</f>
        <v>8105</v>
      </c>
      <c r="C101" s="153">
        <v>2</v>
      </c>
      <c r="D101" s="26">
        <v>493</v>
      </c>
      <c r="E101" s="26">
        <v>1053</v>
      </c>
      <c r="F101" s="153">
        <v>1180</v>
      </c>
      <c r="G101" s="153">
        <v>1166</v>
      </c>
      <c r="H101" s="153">
        <v>1099</v>
      </c>
      <c r="I101" s="153">
        <v>949</v>
      </c>
      <c r="J101" s="153">
        <v>825</v>
      </c>
      <c r="K101" s="153">
        <v>680</v>
      </c>
      <c r="L101" s="153">
        <v>540</v>
      </c>
      <c r="M101" s="156">
        <v>118</v>
      </c>
      <c r="P101" s="6"/>
    </row>
    <row r="102" spans="1:16" s="10" customFormat="1" ht="13.4" customHeight="1" x14ac:dyDescent="0.25">
      <c r="A102" s="151" t="s">
        <v>193</v>
      </c>
      <c r="B102" s="31">
        <f>SUM(C102:M102)</f>
        <v>3945</v>
      </c>
      <c r="C102" s="26" t="s">
        <v>124</v>
      </c>
      <c r="D102" s="26">
        <v>223</v>
      </c>
      <c r="E102" s="26">
        <v>518</v>
      </c>
      <c r="F102" s="153">
        <v>538</v>
      </c>
      <c r="G102" s="153">
        <v>577</v>
      </c>
      <c r="H102" s="153">
        <v>539</v>
      </c>
      <c r="I102" s="153">
        <v>499</v>
      </c>
      <c r="J102" s="153">
        <v>425</v>
      </c>
      <c r="K102" s="153">
        <v>318</v>
      </c>
      <c r="L102" s="153">
        <v>258</v>
      </c>
      <c r="M102" s="156">
        <v>50</v>
      </c>
      <c r="P102" s="6"/>
    </row>
    <row r="103" spans="1:16" s="10" customFormat="1" ht="13.4" customHeight="1" x14ac:dyDescent="0.25">
      <c r="A103" s="151" t="s">
        <v>194</v>
      </c>
      <c r="B103" s="31">
        <f t="shared" si="11"/>
        <v>3711</v>
      </c>
      <c r="C103" s="26" t="s">
        <v>124</v>
      </c>
      <c r="D103" s="26">
        <v>249</v>
      </c>
      <c r="E103" s="26">
        <v>517</v>
      </c>
      <c r="F103" s="153">
        <v>534</v>
      </c>
      <c r="G103" s="153">
        <v>493</v>
      </c>
      <c r="H103" s="153">
        <v>501</v>
      </c>
      <c r="I103" s="153">
        <v>446</v>
      </c>
      <c r="J103" s="153">
        <v>386</v>
      </c>
      <c r="K103" s="153">
        <v>282</v>
      </c>
      <c r="L103" s="153">
        <v>261</v>
      </c>
      <c r="M103" s="156">
        <v>42</v>
      </c>
      <c r="P103" s="6"/>
    </row>
    <row r="104" spans="1:16" s="10" customFormat="1" ht="6" customHeight="1" x14ac:dyDescent="0.25">
      <c r="A104" s="13"/>
      <c r="B104" s="31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6"/>
      <c r="P104" s="6"/>
    </row>
    <row r="105" spans="1:16" s="156" customFormat="1" ht="13.4" customHeight="1" x14ac:dyDescent="0.25">
      <c r="A105" s="32" t="s">
        <v>195</v>
      </c>
      <c r="B105" s="31">
        <f t="shared" si="11"/>
        <v>153316</v>
      </c>
      <c r="C105" s="31">
        <f>SUM(C106:C114)</f>
        <v>16</v>
      </c>
      <c r="D105" s="31">
        <f t="shared" ref="D105:M105" si="14">SUM(D106:D114)</f>
        <v>7192</v>
      </c>
      <c r="E105" s="31">
        <f t="shared" si="14"/>
        <v>17878</v>
      </c>
      <c r="F105" s="31">
        <f t="shared" si="14"/>
        <v>17965</v>
      </c>
      <c r="G105" s="31">
        <f t="shared" si="14"/>
        <v>21232</v>
      </c>
      <c r="H105" s="31">
        <f t="shared" si="14"/>
        <v>23693</v>
      </c>
      <c r="I105" s="31">
        <f t="shared" si="14"/>
        <v>21541</v>
      </c>
      <c r="J105" s="31">
        <f t="shared" si="14"/>
        <v>17248</v>
      </c>
      <c r="K105" s="31">
        <f t="shared" si="14"/>
        <v>13470</v>
      </c>
      <c r="L105" s="31">
        <f t="shared" si="14"/>
        <v>10450</v>
      </c>
      <c r="M105" s="31">
        <f t="shared" si="14"/>
        <v>2631</v>
      </c>
      <c r="P105" s="31"/>
    </row>
    <row r="106" spans="1:16" s="10" customFormat="1" ht="13.4" customHeight="1" x14ac:dyDescent="0.25">
      <c r="A106" s="151" t="s">
        <v>196</v>
      </c>
      <c r="B106" s="31">
        <f t="shared" si="11"/>
        <v>43790</v>
      </c>
      <c r="C106" s="26">
        <v>5</v>
      </c>
      <c r="D106" s="153">
        <v>1434</v>
      </c>
      <c r="E106" s="153">
        <v>4437</v>
      </c>
      <c r="F106" s="153">
        <v>4695</v>
      </c>
      <c r="G106" s="153">
        <v>5582</v>
      </c>
      <c r="H106" s="153">
        <v>6936</v>
      </c>
      <c r="I106" s="153">
        <v>6752</v>
      </c>
      <c r="J106" s="153">
        <v>5219</v>
      </c>
      <c r="K106" s="153">
        <v>4231</v>
      </c>
      <c r="L106" s="153">
        <v>3676</v>
      </c>
      <c r="M106" s="156">
        <v>823</v>
      </c>
      <c r="P106" s="6"/>
    </row>
    <row r="107" spans="1:16" s="10" customFormat="1" ht="13.4" customHeight="1" x14ac:dyDescent="0.25">
      <c r="A107" s="151" t="s">
        <v>197</v>
      </c>
      <c r="B107" s="31">
        <f t="shared" si="11"/>
        <v>4935</v>
      </c>
      <c r="C107" s="26" t="s">
        <v>124</v>
      </c>
      <c r="D107" s="26">
        <v>311</v>
      </c>
      <c r="E107" s="153">
        <v>502</v>
      </c>
      <c r="F107" s="153">
        <v>522</v>
      </c>
      <c r="G107" s="153">
        <v>651</v>
      </c>
      <c r="H107" s="153">
        <v>780</v>
      </c>
      <c r="I107" s="153">
        <v>804</v>
      </c>
      <c r="J107" s="153">
        <v>480</v>
      </c>
      <c r="K107" s="153">
        <v>472</v>
      </c>
      <c r="L107" s="153">
        <v>323</v>
      </c>
      <c r="M107" s="156">
        <v>90</v>
      </c>
      <c r="P107" s="6"/>
    </row>
    <row r="108" spans="1:16" s="10" customFormat="1" ht="13.4" customHeight="1" x14ac:dyDescent="0.25">
      <c r="A108" s="151" t="s">
        <v>198</v>
      </c>
      <c r="B108" s="31">
        <f t="shared" si="11"/>
        <v>24185</v>
      </c>
      <c r="C108" s="26">
        <v>3</v>
      </c>
      <c r="D108" s="153">
        <v>1322</v>
      </c>
      <c r="E108" s="153">
        <v>3070</v>
      </c>
      <c r="F108" s="153">
        <v>3270</v>
      </c>
      <c r="G108" s="153">
        <v>3535</v>
      </c>
      <c r="H108" s="153">
        <v>3702</v>
      </c>
      <c r="I108" s="153">
        <v>3252</v>
      </c>
      <c r="J108" s="153">
        <v>2524</v>
      </c>
      <c r="K108" s="153">
        <v>1802</v>
      </c>
      <c r="L108" s="153">
        <v>1291</v>
      </c>
      <c r="M108" s="156">
        <v>414</v>
      </c>
      <c r="P108" s="6"/>
    </row>
    <row r="109" spans="1:16" s="10" customFormat="1" ht="13.4" customHeight="1" x14ac:dyDescent="0.25">
      <c r="A109" s="151" t="s">
        <v>199</v>
      </c>
      <c r="B109" s="31">
        <f t="shared" si="11"/>
        <v>3650</v>
      </c>
      <c r="C109" s="26" t="s">
        <v>124</v>
      </c>
      <c r="D109" s="153">
        <v>212</v>
      </c>
      <c r="E109" s="153">
        <v>434</v>
      </c>
      <c r="F109" s="153">
        <v>458</v>
      </c>
      <c r="G109" s="153">
        <v>571</v>
      </c>
      <c r="H109" s="153">
        <v>629</v>
      </c>
      <c r="I109" s="153">
        <v>478</v>
      </c>
      <c r="J109" s="153">
        <v>365</v>
      </c>
      <c r="K109" s="153">
        <v>265</v>
      </c>
      <c r="L109" s="153">
        <v>201</v>
      </c>
      <c r="M109" s="156">
        <v>37</v>
      </c>
      <c r="P109" s="6"/>
    </row>
    <row r="110" spans="1:16" s="10" customFormat="1" ht="13.4" customHeight="1" x14ac:dyDescent="0.25">
      <c r="A110" s="151" t="s">
        <v>200</v>
      </c>
      <c r="B110" s="31">
        <f t="shared" si="11"/>
        <v>29457</v>
      </c>
      <c r="C110" s="26">
        <v>3</v>
      </c>
      <c r="D110" s="153">
        <v>1400</v>
      </c>
      <c r="E110" s="153">
        <v>3444</v>
      </c>
      <c r="F110" s="153">
        <v>3422</v>
      </c>
      <c r="G110" s="153">
        <v>4045</v>
      </c>
      <c r="H110" s="153">
        <v>4733</v>
      </c>
      <c r="I110" s="153">
        <v>4313</v>
      </c>
      <c r="J110" s="153">
        <v>3222</v>
      </c>
      <c r="K110" s="153">
        <v>2604</v>
      </c>
      <c r="L110" s="153">
        <v>1791</v>
      </c>
      <c r="M110" s="156">
        <v>480</v>
      </c>
      <c r="P110" s="6"/>
    </row>
    <row r="111" spans="1:16" s="10" customFormat="1" ht="13.4" customHeight="1" x14ac:dyDescent="0.25">
      <c r="A111" s="151" t="s">
        <v>201</v>
      </c>
      <c r="B111" s="31">
        <f t="shared" si="11"/>
        <v>27223</v>
      </c>
      <c r="C111" s="153">
        <v>2</v>
      </c>
      <c r="D111" s="153">
        <v>1086</v>
      </c>
      <c r="E111" s="153">
        <v>3381</v>
      </c>
      <c r="F111" s="153">
        <v>3196</v>
      </c>
      <c r="G111" s="153">
        <v>3858</v>
      </c>
      <c r="H111" s="153">
        <v>4195</v>
      </c>
      <c r="I111" s="153">
        <v>3599</v>
      </c>
      <c r="J111" s="153">
        <v>2854</v>
      </c>
      <c r="K111" s="153">
        <v>2502</v>
      </c>
      <c r="L111" s="153">
        <v>2049</v>
      </c>
      <c r="M111" s="156">
        <v>501</v>
      </c>
      <c r="P111" s="6"/>
    </row>
    <row r="112" spans="1:16" s="10" customFormat="1" ht="13.4" customHeight="1" x14ac:dyDescent="0.25">
      <c r="A112" s="151" t="s">
        <v>202</v>
      </c>
      <c r="B112" s="31">
        <f t="shared" si="11"/>
        <v>13618</v>
      </c>
      <c r="C112" s="26">
        <v>2</v>
      </c>
      <c r="D112" s="153">
        <v>1073</v>
      </c>
      <c r="E112" s="153">
        <v>1892</v>
      </c>
      <c r="F112" s="153">
        <v>1541</v>
      </c>
      <c r="G112" s="153">
        <v>2013</v>
      </c>
      <c r="H112" s="153">
        <v>1624</v>
      </c>
      <c r="I112" s="153">
        <v>1479</v>
      </c>
      <c r="J112" s="153">
        <v>2000</v>
      </c>
      <c r="K112" s="153">
        <v>1088</v>
      </c>
      <c r="L112" s="153">
        <v>739</v>
      </c>
      <c r="M112" s="156">
        <v>167</v>
      </c>
      <c r="P112" s="6"/>
    </row>
    <row r="113" spans="1:16" s="10" customFormat="1" ht="13.4" customHeight="1" x14ac:dyDescent="0.25">
      <c r="A113" s="151" t="s">
        <v>203</v>
      </c>
      <c r="B113" s="31">
        <f t="shared" si="11"/>
        <v>293</v>
      </c>
      <c r="C113" s="26" t="s">
        <v>124</v>
      </c>
      <c r="D113" s="26">
        <v>14</v>
      </c>
      <c r="E113" s="26">
        <v>31</v>
      </c>
      <c r="F113" s="153">
        <v>27</v>
      </c>
      <c r="G113" s="153">
        <v>47</v>
      </c>
      <c r="H113" s="153">
        <v>43</v>
      </c>
      <c r="I113" s="153">
        <v>37</v>
      </c>
      <c r="J113" s="153">
        <v>37</v>
      </c>
      <c r="K113" s="153">
        <v>33</v>
      </c>
      <c r="L113" s="153">
        <v>21</v>
      </c>
      <c r="M113" s="26">
        <v>3</v>
      </c>
      <c r="P113" s="6"/>
    </row>
    <row r="114" spans="1:16" s="10" customFormat="1" ht="13.4" customHeight="1" x14ac:dyDescent="0.25">
      <c r="A114" s="151" t="s">
        <v>204</v>
      </c>
      <c r="B114" s="31">
        <f t="shared" si="11"/>
        <v>6165</v>
      </c>
      <c r="C114" s="26">
        <v>1</v>
      </c>
      <c r="D114" s="153">
        <v>340</v>
      </c>
      <c r="E114" s="153">
        <v>687</v>
      </c>
      <c r="F114" s="153">
        <v>834</v>
      </c>
      <c r="G114" s="153">
        <v>930</v>
      </c>
      <c r="H114" s="153">
        <v>1051</v>
      </c>
      <c r="I114" s="153">
        <v>827</v>
      </c>
      <c r="J114" s="153">
        <v>547</v>
      </c>
      <c r="K114" s="153">
        <v>473</v>
      </c>
      <c r="L114" s="153">
        <v>359</v>
      </c>
      <c r="M114" s="156">
        <v>116</v>
      </c>
      <c r="P114" s="6"/>
    </row>
    <row r="115" spans="1:16" s="10" customFormat="1" ht="6.75" customHeight="1" x14ac:dyDescent="0.25">
      <c r="A115" s="8"/>
      <c r="B115" s="31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6"/>
      <c r="P115" s="6"/>
    </row>
    <row r="116" spans="1:16" s="156" customFormat="1" ht="13.4" customHeight="1" x14ac:dyDescent="0.25">
      <c r="A116" s="32" t="s">
        <v>205</v>
      </c>
      <c r="B116" s="31">
        <f t="shared" si="11"/>
        <v>10160</v>
      </c>
      <c r="C116" s="34" t="s">
        <v>124</v>
      </c>
      <c r="D116" s="31">
        <f t="shared" ref="D116:M116" si="15">SUM(D117:D122)</f>
        <v>545</v>
      </c>
      <c r="E116" s="31">
        <f t="shared" si="15"/>
        <v>1028</v>
      </c>
      <c r="F116" s="31">
        <f t="shared" si="15"/>
        <v>1015</v>
      </c>
      <c r="G116" s="31">
        <f t="shared" si="15"/>
        <v>1140</v>
      </c>
      <c r="H116" s="31">
        <f t="shared" si="15"/>
        <v>1329</v>
      </c>
      <c r="I116" s="31">
        <f t="shared" si="15"/>
        <v>1402</v>
      </c>
      <c r="J116" s="31">
        <f t="shared" si="15"/>
        <v>1290</v>
      </c>
      <c r="K116" s="31">
        <f t="shared" si="15"/>
        <v>1155</v>
      </c>
      <c r="L116" s="31">
        <f t="shared" si="15"/>
        <v>1025</v>
      </c>
      <c r="M116" s="31">
        <f t="shared" si="15"/>
        <v>231</v>
      </c>
      <c r="P116" s="31"/>
    </row>
    <row r="117" spans="1:16" ht="13.4" customHeight="1" x14ac:dyDescent="0.25">
      <c r="A117" s="151" t="s">
        <v>206</v>
      </c>
      <c r="B117" s="31">
        <f t="shared" si="11"/>
        <v>353</v>
      </c>
      <c r="C117" s="26" t="s">
        <v>124</v>
      </c>
      <c r="D117" s="26">
        <v>14</v>
      </c>
      <c r="E117" s="153">
        <v>16</v>
      </c>
      <c r="F117" s="153">
        <v>21</v>
      </c>
      <c r="G117" s="153">
        <v>50</v>
      </c>
      <c r="H117" s="153">
        <v>59</v>
      </c>
      <c r="I117" s="153">
        <v>56</v>
      </c>
      <c r="J117" s="153">
        <v>49</v>
      </c>
      <c r="K117" s="153">
        <v>38</v>
      </c>
      <c r="L117" s="153">
        <v>40</v>
      </c>
      <c r="M117" s="26">
        <v>10</v>
      </c>
      <c r="P117" s="6"/>
    </row>
    <row r="118" spans="1:16" ht="13.4" customHeight="1" x14ac:dyDescent="0.25">
      <c r="A118" s="151" t="s">
        <v>207</v>
      </c>
      <c r="B118" s="31">
        <f t="shared" si="11"/>
        <v>935</v>
      </c>
      <c r="C118" s="26" t="s">
        <v>124</v>
      </c>
      <c r="D118" s="26">
        <v>37</v>
      </c>
      <c r="E118" s="26">
        <v>43</v>
      </c>
      <c r="F118" s="153">
        <v>84</v>
      </c>
      <c r="G118" s="153">
        <v>104</v>
      </c>
      <c r="H118" s="153">
        <v>140</v>
      </c>
      <c r="I118" s="153">
        <v>142</v>
      </c>
      <c r="J118" s="153">
        <v>120</v>
      </c>
      <c r="K118" s="153">
        <v>127</v>
      </c>
      <c r="L118" s="153">
        <v>116</v>
      </c>
      <c r="M118" s="156">
        <v>22</v>
      </c>
      <c r="P118" s="6"/>
    </row>
    <row r="119" spans="1:16" ht="13.4" customHeight="1" x14ac:dyDescent="0.25">
      <c r="A119" s="151" t="s">
        <v>208</v>
      </c>
      <c r="B119" s="31">
        <f t="shared" si="11"/>
        <v>584</v>
      </c>
      <c r="C119" s="26" t="s">
        <v>124</v>
      </c>
      <c r="D119" s="26">
        <v>27</v>
      </c>
      <c r="E119" s="153">
        <v>52</v>
      </c>
      <c r="F119" s="153">
        <v>43</v>
      </c>
      <c r="G119" s="153">
        <v>68</v>
      </c>
      <c r="H119" s="153">
        <v>75</v>
      </c>
      <c r="I119" s="153">
        <v>95</v>
      </c>
      <c r="J119" s="153">
        <v>80</v>
      </c>
      <c r="K119" s="153">
        <v>76</v>
      </c>
      <c r="L119" s="153">
        <v>55</v>
      </c>
      <c r="M119" s="156">
        <v>13</v>
      </c>
      <c r="P119" s="6"/>
    </row>
    <row r="120" spans="1:16" ht="13.4" customHeight="1" x14ac:dyDescent="0.25">
      <c r="A120" s="151" t="s">
        <v>209</v>
      </c>
      <c r="B120" s="31">
        <f>SUM(C120:M120)</f>
        <v>4402</v>
      </c>
      <c r="C120" s="26" t="s">
        <v>124</v>
      </c>
      <c r="D120" s="153">
        <v>211</v>
      </c>
      <c r="E120" s="153">
        <v>461</v>
      </c>
      <c r="F120" s="153">
        <v>446</v>
      </c>
      <c r="G120" s="153">
        <v>501</v>
      </c>
      <c r="H120" s="153">
        <v>566</v>
      </c>
      <c r="I120" s="153">
        <v>594</v>
      </c>
      <c r="J120" s="153">
        <v>536</v>
      </c>
      <c r="K120" s="153">
        <v>512</v>
      </c>
      <c r="L120" s="153">
        <v>464</v>
      </c>
      <c r="M120" s="156">
        <v>111</v>
      </c>
      <c r="P120" s="6"/>
    </row>
    <row r="121" spans="1:16" ht="13.4" customHeight="1" x14ac:dyDescent="0.25">
      <c r="A121" s="151" t="s">
        <v>210</v>
      </c>
      <c r="B121" s="31">
        <f t="shared" si="11"/>
        <v>725</v>
      </c>
      <c r="C121" s="26" t="s">
        <v>124</v>
      </c>
      <c r="D121" s="26">
        <v>39</v>
      </c>
      <c r="E121" s="153">
        <v>68</v>
      </c>
      <c r="F121" s="153">
        <v>69</v>
      </c>
      <c r="G121" s="153">
        <v>87</v>
      </c>
      <c r="H121" s="153">
        <v>87</v>
      </c>
      <c r="I121" s="153">
        <v>97</v>
      </c>
      <c r="J121" s="153">
        <v>74</v>
      </c>
      <c r="K121" s="153">
        <v>86</v>
      </c>
      <c r="L121" s="153">
        <v>103</v>
      </c>
      <c r="M121" s="156">
        <v>15</v>
      </c>
      <c r="P121" s="6"/>
    </row>
    <row r="122" spans="1:16" ht="13.4" customHeight="1" x14ac:dyDescent="0.25">
      <c r="A122" s="151" t="s">
        <v>211</v>
      </c>
      <c r="B122" s="31">
        <f t="shared" si="11"/>
        <v>3161</v>
      </c>
      <c r="C122" s="26" t="s">
        <v>124</v>
      </c>
      <c r="D122" s="153">
        <v>217</v>
      </c>
      <c r="E122" s="153">
        <v>388</v>
      </c>
      <c r="F122" s="153">
        <v>352</v>
      </c>
      <c r="G122" s="153">
        <v>330</v>
      </c>
      <c r="H122" s="153">
        <v>402</v>
      </c>
      <c r="I122" s="153">
        <v>418</v>
      </c>
      <c r="J122" s="153">
        <v>431</v>
      </c>
      <c r="K122" s="153">
        <v>316</v>
      </c>
      <c r="L122" s="153">
        <v>247</v>
      </c>
      <c r="M122" s="156">
        <v>60</v>
      </c>
      <c r="P122" s="6"/>
    </row>
    <row r="123" spans="1:16" ht="9.75" customHeight="1" x14ac:dyDescent="0.25">
      <c r="A123" s="13"/>
      <c r="B123" s="22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6" ht="28.5" customHeight="1" x14ac:dyDescent="0.25">
      <c r="A124" s="17"/>
      <c r="B124" s="24"/>
      <c r="C124" s="18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6" ht="19.5" customHeight="1" x14ac:dyDescent="0.25">
      <c r="A125" s="19"/>
      <c r="B125" s="22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6" ht="14.25" customHeight="1" x14ac:dyDescent="0.25">
      <c r="A126" s="20"/>
      <c r="B126" s="22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6" ht="10.5" customHeight="1" x14ac:dyDescent="0.25">
      <c r="B127" s="22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6" s="12" customFormat="1" ht="14.15" customHeight="1" x14ac:dyDescent="0.25">
      <c r="A128" s="21"/>
      <c r="B128" s="25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2:12" ht="13.4" customHeight="1" x14ac:dyDescent="0.25">
      <c r="B129" s="22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22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25">
      <c r="B131" s="22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</sheetData>
  <printOptions horizontalCentered="1"/>
  <pageMargins left="0.59055118110236227" right="0.59055118110236227" top="0.39370078740157483" bottom="0.39370078740157483" header="0" footer="0.78740157480314965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A106" workbookViewId="0">
      <selection activeCell="A3" sqref="A3:M54"/>
    </sheetView>
  </sheetViews>
  <sheetFormatPr defaultColWidth="17.54296875" defaultRowHeight="10.5" x14ac:dyDescent="0.25"/>
  <cols>
    <col min="1" max="1" width="24.54296875" style="1" customWidth="1"/>
    <col min="2" max="2" width="7.453125" style="23" customWidth="1"/>
    <col min="3" max="3" width="6.54296875" style="1" bestFit="1" customWidth="1"/>
    <col min="4" max="13" width="6" style="1" customWidth="1"/>
    <col min="14" max="14" width="10.54296875" style="1" customWidth="1"/>
    <col min="15" max="15" width="11.81640625" style="1" customWidth="1"/>
    <col min="16" max="16384" width="17.54296875" style="1"/>
  </cols>
  <sheetData>
    <row r="1" spans="1:16" s="107" customFormat="1" ht="12" customHeight="1" x14ac:dyDescent="0.25">
      <c r="A1" s="108" t="s">
        <v>153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6" s="107" customFormat="1" ht="12" customHeight="1" x14ac:dyDescent="0.25">
      <c r="A2" s="109" t="s">
        <v>154</v>
      </c>
      <c r="B2" s="108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6" s="117" customFormat="1" ht="34" customHeight="1" x14ac:dyDescent="0.25">
      <c r="A3" s="111"/>
      <c r="B3" s="112" t="s">
        <v>104</v>
      </c>
      <c r="C3" s="113" t="s">
        <v>105</v>
      </c>
      <c r="D3" s="114" t="s">
        <v>48</v>
      </c>
      <c r="E3" s="115" t="s">
        <v>38</v>
      </c>
      <c r="F3" s="115" t="s">
        <v>39</v>
      </c>
      <c r="G3" s="115" t="s">
        <v>40</v>
      </c>
      <c r="H3" s="115" t="s">
        <v>41</v>
      </c>
      <c r="I3" s="115" t="s">
        <v>42</v>
      </c>
      <c r="J3" s="115" t="s">
        <v>43</v>
      </c>
      <c r="K3" s="115" t="s">
        <v>44</v>
      </c>
      <c r="L3" s="115" t="s">
        <v>45</v>
      </c>
      <c r="M3" s="116" t="s">
        <v>46</v>
      </c>
    </row>
    <row r="4" spans="1:16" ht="7.5" customHeight="1" x14ac:dyDescent="0.25">
      <c r="A4" s="5"/>
    </row>
    <row r="5" spans="1:16" s="160" customFormat="1" ht="12.75" customHeight="1" x14ac:dyDescent="0.25">
      <c r="A5" s="32" t="s">
        <v>94</v>
      </c>
      <c r="B5" s="31">
        <f>SUM(C5:M5)</f>
        <v>216709</v>
      </c>
      <c r="C5" s="33">
        <f>SUM(C7,C17,C22,C37,C51,C74,C88,C99,C105,C116)</f>
        <v>13</v>
      </c>
      <c r="D5" s="33">
        <f t="shared" ref="D5:M5" si="0">SUM(D7,D17,D22,D37,D51,D74,D88,D99,D105,D116)</f>
        <v>9386</v>
      </c>
      <c r="E5" s="33">
        <f t="shared" si="0"/>
        <v>23750</v>
      </c>
      <c r="F5" s="33">
        <f t="shared" si="0"/>
        <v>25074</v>
      </c>
      <c r="G5" s="33">
        <f t="shared" si="0"/>
        <v>30428</v>
      </c>
      <c r="H5" s="33">
        <f t="shared" si="0"/>
        <v>34001</v>
      </c>
      <c r="I5" s="33">
        <f t="shared" si="0"/>
        <v>31149</v>
      </c>
      <c r="J5" s="33">
        <f t="shared" si="0"/>
        <v>24703</v>
      </c>
      <c r="K5" s="33">
        <f t="shared" si="0"/>
        <v>19665</v>
      </c>
      <c r="L5" s="33">
        <f t="shared" si="0"/>
        <v>15887</v>
      </c>
      <c r="M5" s="33">
        <f t="shared" si="0"/>
        <v>2653</v>
      </c>
      <c r="P5" s="31"/>
    </row>
    <row r="6" spans="1:16" s="156" customFormat="1" ht="6.75" customHeight="1" x14ac:dyDescent="0.25">
      <c r="A6" s="152"/>
      <c r="B6" s="31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P6" s="31"/>
    </row>
    <row r="7" spans="1:16" s="156" customFormat="1" ht="13.5" customHeight="1" x14ac:dyDescent="0.25">
      <c r="A7" s="154" t="s">
        <v>212</v>
      </c>
      <c r="B7" s="31">
        <f t="shared" ref="B7:B15" si="1">SUM(C7:M7)</f>
        <v>14763</v>
      </c>
      <c r="C7" s="31">
        <f t="shared" ref="C7:M7" si="2">SUM(C8:C15)</f>
        <v>1</v>
      </c>
      <c r="D7" s="31">
        <f t="shared" si="2"/>
        <v>960</v>
      </c>
      <c r="E7" s="31">
        <f t="shared" si="2"/>
        <v>1592</v>
      </c>
      <c r="F7" s="31">
        <f t="shared" si="2"/>
        <v>1281</v>
      </c>
      <c r="G7" s="31">
        <f t="shared" si="2"/>
        <v>1704</v>
      </c>
      <c r="H7" s="31">
        <f t="shared" si="2"/>
        <v>2159</v>
      </c>
      <c r="I7" s="31">
        <f t="shared" si="2"/>
        <v>2237</v>
      </c>
      <c r="J7" s="31">
        <f t="shared" si="2"/>
        <v>2026</v>
      </c>
      <c r="K7" s="31">
        <f t="shared" si="2"/>
        <v>1531</v>
      </c>
      <c r="L7" s="31">
        <f t="shared" si="2"/>
        <v>1102</v>
      </c>
      <c r="M7" s="31">
        <f t="shared" si="2"/>
        <v>170</v>
      </c>
      <c r="P7" s="31"/>
    </row>
    <row r="8" spans="1:16" s="10" customFormat="1" ht="13.5" customHeight="1" x14ac:dyDescent="0.25">
      <c r="A8" s="150" t="s">
        <v>159</v>
      </c>
      <c r="B8" s="31">
        <f t="shared" si="1"/>
        <v>412</v>
      </c>
      <c r="C8" s="26" t="s">
        <v>124</v>
      </c>
      <c r="D8" s="153">
        <v>20</v>
      </c>
      <c r="E8" s="153">
        <v>37</v>
      </c>
      <c r="F8" s="153">
        <v>27</v>
      </c>
      <c r="G8" s="153">
        <v>56</v>
      </c>
      <c r="H8" s="153">
        <v>72</v>
      </c>
      <c r="I8" s="153">
        <v>81</v>
      </c>
      <c r="J8" s="153">
        <v>39</v>
      </c>
      <c r="K8" s="153">
        <v>45</v>
      </c>
      <c r="L8" s="153">
        <v>33</v>
      </c>
      <c r="M8" s="156">
        <v>2</v>
      </c>
      <c r="P8" s="6"/>
    </row>
    <row r="9" spans="1:16" s="10" customFormat="1" ht="13.5" customHeight="1" x14ac:dyDescent="0.25">
      <c r="A9" s="150" t="s">
        <v>160</v>
      </c>
      <c r="B9" s="31">
        <f t="shared" si="1"/>
        <v>569</v>
      </c>
      <c r="C9" s="26" t="s">
        <v>124</v>
      </c>
      <c r="D9" s="26">
        <v>35</v>
      </c>
      <c r="E9" s="153">
        <v>65</v>
      </c>
      <c r="F9" s="153">
        <v>45</v>
      </c>
      <c r="G9" s="153">
        <v>70</v>
      </c>
      <c r="H9" s="153">
        <v>91</v>
      </c>
      <c r="I9" s="153">
        <v>87</v>
      </c>
      <c r="J9" s="153">
        <v>100</v>
      </c>
      <c r="K9" s="153">
        <v>52</v>
      </c>
      <c r="L9" s="153">
        <v>24</v>
      </c>
      <c r="M9" s="35" t="s">
        <v>124</v>
      </c>
      <c r="P9" s="6"/>
    </row>
    <row r="10" spans="1:16" s="10" customFormat="1" ht="13.5" customHeight="1" x14ac:dyDescent="0.25">
      <c r="A10" s="150" t="s">
        <v>161</v>
      </c>
      <c r="B10" s="31">
        <f t="shared" si="1"/>
        <v>5781</v>
      </c>
      <c r="C10" s="26">
        <v>1</v>
      </c>
      <c r="D10" s="26">
        <v>274</v>
      </c>
      <c r="E10" s="153">
        <v>546</v>
      </c>
      <c r="F10" s="153">
        <v>477</v>
      </c>
      <c r="G10" s="153">
        <v>653</v>
      </c>
      <c r="H10" s="153">
        <v>806</v>
      </c>
      <c r="I10" s="153">
        <v>869</v>
      </c>
      <c r="J10" s="153">
        <v>817</v>
      </c>
      <c r="K10" s="153">
        <v>702</v>
      </c>
      <c r="L10" s="153">
        <v>537</v>
      </c>
      <c r="M10" s="156">
        <v>99</v>
      </c>
      <c r="P10" s="6"/>
    </row>
    <row r="11" spans="1:16" s="10" customFormat="1" ht="10.75" customHeight="1" x14ac:dyDescent="0.25">
      <c r="A11" s="150" t="s">
        <v>162</v>
      </c>
      <c r="B11" s="31">
        <f t="shared" si="1"/>
        <v>1186</v>
      </c>
      <c r="C11" s="26" t="s">
        <v>124</v>
      </c>
      <c r="D11" s="153">
        <v>68</v>
      </c>
      <c r="E11" s="153">
        <v>144</v>
      </c>
      <c r="F11" s="153">
        <v>101</v>
      </c>
      <c r="G11" s="153">
        <v>164</v>
      </c>
      <c r="H11" s="153">
        <v>146</v>
      </c>
      <c r="I11" s="153">
        <v>179</v>
      </c>
      <c r="J11" s="153">
        <v>150</v>
      </c>
      <c r="K11" s="153">
        <v>121</v>
      </c>
      <c r="L11" s="153">
        <v>105</v>
      </c>
      <c r="M11" s="156">
        <v>8</v>
      </c>
      <c r="P11" s="6"/>
    </row>
    <row r="12" spans="1:16" s="10" customFormat="1" ht="13.5" customHeight="1" x14ac:dyDescent="0.25">
      <c r="A12" s="150" t="s">
        <v>163</v>
      </c>
      <c r="B12" s="31">
        <f t="shared" si="1"/>
        <v>2888</v>
      </c>
      <c r="C12" s="26" t="s">
        <v>124</v>
      </c>
      <c r="D12" s="153">
        <v>214</v>
      </c>
      <c r="E12" s="153">
        <v>333</v>
      </c>
      <c r="F12" s="153">
        <v>274</v>
      </c>
      <c r="G12" s="153">
        <v>346</v>
      </c>
      <c r="H12" s="153">
        <v>470</v>
      </c>
      <c r="I12" s="153">
        <v>433</v>
      </c>
      <c r="J12" s="153">
        <v>425</v>
      </c>
      <c r="K12" s="153">
        <v>253</v>
      </c>
      <c r="L12" s="153">
        <v>118</v>
      </c>
      <c r="M12" s="156">
        <v>22</v>
      </c>
      <c r="P12" s="6"/>
    </row>
    <row r="13" spans="1:16" s="10" customFormat="1" ht="13.5" customHeight="1" x14ac:dyDescent="0.25">
      <c r="A13" s="150" t="s">
        <v>164</v>
      </c>
      <c r="B13" s="31">
        <f t="shared" si="1"/>
        <v>536</v>
      </c>
      <c r="C13" s="26" t="s">
        <v>124</v>
      </c>
      <c r="D13" s="26">
        <v>45</v>
      </c>
      <c r="E13" s="153">
        <v>62</v>
      </c>
      <c r="F13" s="153">
        <v>41</v>
      </c>
      <c r="G13" s="153">
        <v>39</v>
      </c>
      <c r="H13" s="153">
        <v>71</v>
      </c>
      <c r="I13" s="153">
        <v>79</v>
      </c>
      <c r="J13" s="153">
        <v>87</v>
      </c>
      <c r="K13" s="153">
        <v>51</v>
      </c>
      <c r="L13" s="153">
        <v>57</v>
      </c>
      <c r="M13" s="156">
        <v>4</v>
      </c>
      <c r="P13" s="6"/>
    </row>
    <row r="14" spans="1:16" s="10" customFormat="1" ht="13.5" customHeight="1" x14ac:dyDescent="0.25">
      <c r="A14" s="150" t="s">
        <v>165</v>
      </c>
      <c r="B14" s="31">
        <f t="shared" si="1"/>
        <v>1396</v>
      </c>
      <c r="C14" s="26" t="s">
        <v>124</v>
      </c>
      <c r="D14" s="26">
        <v>133</v>
      </c>
      <c r="E14" s="153">
        <v>186</v>
      </c>
      <c r="F14" s="153">
        <v>115</v>
      </c>
      <c r="G14" s="153">
        <v>129</v>
      </c>
      <c r="H14" s="153">
        <v>167</v>
      </c>
      <c r="I14" s="153">
        <v>201</v>
      </c>
      <c r="J14" s="153">
        <v>177</v>
      </c>
      <c r="K14" s="153">
        <v>135</v>
      </c>
      <c r="L14" s="153">
        <v>132</v>
      </c>
      <c r="M14" s="156">
        <v>21</v>
      </c>
      <c r="P14" s="6"/>
    </row>
    <row r="15" spans="1:16" s="10" customFormat="1" ht="13.5" customHeight="1" x14ac:dyDescent="0.25">
      <c r="A15" s="150" t="s">
        <v>166</v>
      </c>
      <c r="B15" s="31">
        <f t="shared" si="1"/>
        <v>1995</v>
      </c>
      <c r="C15" s="26" t="s">
        <v>124</v>
      </c>
      <c r="D15" s="153">
        <v>171</v>
      </c>
      <c r="E15" s="153">
        <v>219</v>
      </c>
      <c r="F15" s="153">
        <v>201</v>
      </c>
      <c r="G15" s="153">
        <v>247</v>
      </c>
      <c r="H15" s="153">
        <v>336</v>
      </c>
      <c r="I15" s="153">
        <v>308</v>
      </c>
      <c r="J15" s="153">
        <v>231</v>
      </c>
      <c r="K15" s="153">
        <v>172</v>
      </c>
      <c r="L15" s="153">
        <v>96</v>
      </c>
      <c r="M15" s="156">
        <v>14</v>
      </c>
      <c r="P15" s="6"/>
    </row>
    <row r="16" spans="1:16" s="10" customFormat="1" ht="6" customHeight="1" x14ac:dyDescent="0.25">
      <c r="A16" s="8"/>
      <c r="B16" s="31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6"/>
      <c r="P16" s="6"/>
    </row>
    <row r="17" spans="1:16" s="156" customFormat="1" ht="13.5" customHeight="1" x14ac:dyDescent="0.25">
      <c r="A17" s="155" t="s">
        <v>213</v>
      </c>
      <c r="B17" s="31">
        <f>SUM(C17:M17)</f>
        <v>2620</v>
      </c>
      <c r="C17" s="34" t="s">
        <v>124</v>
      </c>
      <c r="D17" s="31">
        <f t="shared" ref="D17:M17" si="3">SUM(D18:D20)</f>
        <v>162</v>
      </c>
      <c r="E17" s="31">
        <f t="shared" si="3"/>
        <v>273</v>
      </c>
      <c r="F17" s="31">
        <f t="shared" si="3"/>
        <v>261</v>
      </c>
      <c r="G17" s="31">
        <f t="shared" si="3"/>
        <v>313</v>
      </c>
      <c r="H17" s="31">
        <f t="shared" si="3"/>
        <v>378</v>
      </c>
      <c r="I17" s="31">
        <f t="shared" si="3"/>
        <v>363</v>
      </c>
      <c r="J17" s="31">
        <f t="shared" si="3"/>
        <v>306</v>
      </c>
      <c r="K17" s="31">
        <f t="shared" si="3"/>
        <v>262</v>
      </c>
      <c r="L17" s="31">
        <f t="shared" si="3"/>
        <v>254</v>
      </c>
      <c r="M17" s="31">
        <f t="shared" si="3"/>
        <v>48</v>
      </c>
      <c r="P17" s="31"/>
    </row>
    <row r="18" spans="1:16" s="10" customFormat="1" ht="13.5" customHeight="1" x14ac:dyDescent="0.25">
      <c r="A18" s="150" t="s">
        <v>214</v>
      </c>
      <c r="B18" s="31">
        <f>SUM(C18:M18)</f>
        <v>244</v>
      </c>
      <c r="C18" s="26" t="s">
        <v>124</v>
      </c>
      <c r="D18" s="26">
        <v>17</v>
      </c>
      <c r="E18" s="153">
        <v>30</v>
      </c>
      <c r="F18" s="153">
        <v>27</v>
      </c>
      <c r="G18" s="153">
        <v>32</v>
      </c>
      <c r="H18" s="26">
        <v>28</v>
      </c>
      <c r="I18" s="153">
        <v>42</v>
      </c>
      <c r="J18" s="153">
        <v>25</v>
      </c>
      <c r="K18" s="26">
        <v>24</v>
      </c>
      <c r="L18" s="153">
        <v>16</v>
      </c>
      <c r="M18" s="26">
        <v>3</v>
      </c>
      <c r="P18" s="6"/>
    </row>
    <row r="19" spans="1:16" s="10" customFormat="1" ht="13.5" customHeight="1" x14ac:dyDescent="0.25">
      <c r="A19" s="150" t="s">
        <v>245</v>
      </c>
      <c r="B19" s="31">
        <f>SUM(C19:M19)</f>
        <v>1469</v>
      </c>
      <c r="C19" s="26" t="s">
        <v>124</v>
      </c>
      <c r="D19" s="153">
        <v>67</v>
      </c>
      <c r="E19" s="153">
        <v>153</v>
      </c>
      <c r="F19" s="153">
        <v>138</v>
      </c>
      <c r="G19" s="153">
        <v>165</v>
      </c>
      <c r="H19" s="153">
        <v>213</v>
      </c>
      <c r="I19" s="153">
        <v>221</v>
      </c>
      <c r="J19" s="153">
        <v>188</v>
      </c>
      <c r="K19" s="153">
        <v>142</v>
      </c>
      <c r="L19" s="153">
        <v>147</v>
      </c>
      <c r="M19" s="156">
        <v>35</v>
      </c>
      <c r="P19" s="6"/>
    </row>
    <row r="20" spans="1:16" s="10" customFormat="1" ht="13.5" customHeight="1" x14ac:dyDescent="0.25">
      <c r="A20" s="150" t="s">
        <v>215</v>
      </c>
      <c r="B20" s="31">
        <f>SUM(C20:M20)</f>
        <v>907</v>
      </c>
      <c r="C20" s="26" t="s">
        <v>124</v>
      </c>
      <c r="D20" s="153">
        <v>78</v>
      </c>
      <c r="E20" s="153">
        <v>90</v>
      </c>
      <c r="F20" s="153">
        <v>96</v>
      </c>
      <c r="G20" s="153">
        <v>116</v>
      </c>
      <c r="H20" s="153">
        <v>137</v>
      </c>
      <c r="I20" s="153">
        <v>100</v>
      </c>
      <c r="J20" s="153">
        <v>93</v>
      </c>
      <c r="K20" s="153">
        <v>96</v>
      </c>
      <c r="L20" s="153">
        <v>91</v>
      </c>
      <c r="M20" s="156">
        <v>10</v>
      </c>
      <c r="P20" s="6"/>
    </row>
    <row r="21" spans="1:16" s="10" customFormat="1" ht="6.75" customHeight="1" x14ac:dyDescent="0.25">
      <c r="A21" s="8"/>
      <c r="B21" s="31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6"/>
      <c r="P21" s="6"/>
    </row>
    <row r="22" spans="1:16" s="156" customFormat="1" ht="13.5" customHeight="1" x14ac:dyDescent="0.25">
      <c r="A22" s="32" t="s">
        <v>216</v>
      </c>
      <c r="B22" s="31">
        <f t="shared" ref="B22:B35" si="4">SUM(C22:M22)</f>
        <v>36922</v>
      </c>
      <c r="C22" s="34" t="s">
        <v>124</v>
      </c>
      <c r="D22" s="31">
        <f t="shared" ref="D22:M22" si="5">SUM(D23:D35)</f>
        <v>1728</v>
      </c>
      <c r="E22" s="31">
        <f t="shared" si="5"/>
        <v>3777</v>
      </c>
      <c r="F22" s="31">
        <f t="shared" si="5"/>
        <v>4341</v>
      </c>
      <c r="G22" s="31">
        <f t="shared" si="5"/>
        <v>5476</v>
      </c>
      <c r="H22" s="31">
        <f t="shared" si="5"/>
        <v>6059</v>
      </c>
      <c r="I22" s="31">
        <f t="shared" si="5"/>
        <v>5233</v>
      </c>
      <c r="J22" s="31">
        <f t="shared" si="5"/>
        <v>4141</v>
      </c>
      <c r="K22" s="31">
        <f t="shared" si="5"/>
        <v>3197</v>
      </c>
      <c r="L22" s="31">
        <f t="shared" si="5"/>
        <v>2593</v>
      </c>
      <c r="M22" s="31">
        <f t="shared" si="5"/>
        <v>377</v>
      </c>
      <c r="P22" s="31"/>
    </row>
    <row r="23" spans="1:16" s="10" customFormat="1" ht="13.5" customHeight="1" x14ac:dyDescent="0.25">
      <c r="A23" s="150" t="s">
        <v>217</v>
      </c>
      <c r="B23" s="31">
        <f t="shared" si="4"/>
        <v>1290</v>
      </c>
      <c r="C23" s="26" t="s">
        <v>124</v>
      </c>
      <c r="D23" s="153">
        <v>20</v>
      </c>
      <c r="E23" s="153">
        <v>85</v>
      </c>
      <c r="F23" s="153">
        <v>131</v>
      </c>
      <c r="G23" s="153">
        <v>217</v>
      </c>
      <c r="H23" s="153">
        <v>242</v>
      </c>
      <c r="I23" s="153">
        <v>187</v>
      </c>
      <c r="J23" s="153">
        <v>176</v>
      </c>
      <c r="K23" s="153">
        <v>123</v>
      </c>
      <c r="L23" s="153">
        <v>100</v>
      </c>
      <c r="M23" s="156">
        <v>9</v>
      </c>
      <c r="P23" s="6"/>
    </row>
    <row r="24" spans="1:16" s="10" customFormat="1" ht="13.5" customHeight="1" x14ac:dyDescent="0.25">
      <c r="A24" s="150" t="s">
        <v>218</v>
      </c>
      <c r="B24" s="31">
        <f t="shared" si="4"/>
        <v>357</v>
      </c>
      <c r="C24" s="26" t="s">
        <v>124</v>
      </c>
      <c r="D24" s="26">
        <v>14</v>
      </c>
      <c r="E24" s="153">
        <v>41</v>
      </c>
      <c r="F24" s="153">
        <v>45</v>
      </c>
      <c r="G24" s="153">
        <v>57</v>
      </c>
      <c r="H24" s="153">
        <v>53</v>
      </c>
      <c r="I24" s="153">
        <v>49</v>
      </c>
      <c r="J24" s="153">
        <v>43</v>
      </c>
      <c r="K24" s="153">
        <v>29</v>
      </c>
      <c r="L24" s="153">
        <v>23</v>
      </c>
      <c r="M24" s="35">
        <v>3</v>
      </c>
      <c r="P24" s="6"/>
    </row>
    <row r="25" spans="1:16" s="10" customFormat="1" ht="13.5" customHeight="1" x14ac:dyDescent="0.25">
      <c r="A25" s="150" t="s">
        <v>219</v>
      </c>
      <c r="B25" s="31">
        <f t="shared" si="4"/>
        <v>731</v>
      </c>
      <c r="C25" s="26" t="s">
        <v>124</v>
      </c>
      <c r="D25" s="153">
        <v>33</v>
      </c>
      <c r="E25" s="153">
        <v>89</v>
      </c>
      <c r="F25" s="153">
        <v>94</v>
      </c>
      <c r="G25" s="153">
        <v>133</v>
      </c>
      <c r="H25" s="153">
        <v>110</v>
      </c>
      <c r="I25" s="153">
        <v>87</v>
      </c>
      <c r="J25" s="153">
        <v>81</v>
      </c>
      <c r="K25" s="153">
        <v>60</v>
      </c>
      <c r="L25" s="153">
        <v>40</v>
      </c>
      <c r="M25" s="156">
        <v>4</v>
      </c>
      <c r="P25" s="6"/>
    </row>
    <row r="26" spans="1:16" s="10" customFormat="1" ht="13.5" customHeight="1" x14ac:dyDescent="0.25">
      <c r="A26" s="150" t="s">
        <v>220</v>
      </c>
      <c r="B26" s="31">
        <f t="shared" si="4"/>
        <v>4102</v>
      </c>
      <c r="C26" s="26" t="s">
        <v>124</v>
      </c>
      <c r="D26" s="153">
        <v>261</v>
      </c>
      <c r="E26" s="153">
        <v>404</v>
      </c>
      <c r="F26" s="153">
        <v>474</v>
      </c>
      <c r="G26" s="153">
        <v>621</v>
      </c>
      <c r="H26" s="153">
        <v>692</v>
      </c>
      <c r="I26" s="153">
        <v>621</v>
      </c>
      <c r="J26" s="153">
        <v>481</v>
      </c>
      <c r="K26" s="153">
        <v>337</v>
      </c>
      <c r="L26" s="153">
        <v>184</v>
      </c>
      <c r="M26" s="156">
        <v>27</v>
      </c>
      <c r="P26" s="6"/>
    </row>
    <row r="27" spans="1:16" s="10" customFormat="1" ht="13.5" customHeight="1" x14ac:dyDescent="0.25">
      <c r="A27" s="150" t="s">
        <v>221</v>
      </c>
      <c r="B27" s="31">
        <f t="shared" si="4"/>
        <v>3104</v>
      </c>
      <c r="C27" s="26" t="s">
        <v>124</v>
      </c>
      <c r="D27" s="153">
        <v>197</v>
      </c>
      <c r="E27" s="153">
        <v>373</v>
      </c>
      <c r="F27" s="153">
        <v>384</v>
      </c>
      <c r="G27" s="153">
        <v>484</v>
      </c>
      <c r="H27" s="153">
        <v>479</v>
      </c>
      <c r="I27" s="153">
        <v>397</v>
      </c>
      <c r="J27" s="153">
        <v>344</v>
      </c>
      <c r="K27" s="153">
        <v>282</v>
      </c>
      <c r="L27" s="153">
        <v>146</v>
      </c>
      <c r="M27" s="156">
        <v>18</v>
      </c>
      <c r="P27" s="6"/>
    </row>
    <row r="28" spans="1:16" s="10" customFormat="1" ht="13.5" customHeight="1" x14ac:dyDescent="0.25">
      <c r="A28" s="150" t="s">
        <v>246</v>
      </c>
      <c r="B28" s="31">
        <f t="shared" si="4"/>
        <v>3410</v>
      </c>
      <c r="C28" s="26" t="s">
        <v>124</v>
      </c>
      <c r="D28" s="153">
        <v>141</v>
      </c>
      <c r="E28" s="153">
        <v>320</v>
      </c>
      <c r="F28" s="153">
        <v>386</v>
      </c>
      <c r="G28" s="153">
        <v>490</v>
      </c>
      <c r="H28" s="153">
        <v>593</v>
      </c>
      <c r="I28" s="153">
        <v>533</v>
      </c>
      <c r="J28" s="153">
        <v>399</v>
      </c>
      <c r="K28" s="153">
        <v>295</v>
      </c>
      <c r="L28" s="153">
        <v>221</v>
      </c>
      <c r="M28" s="156">
        <v>32</v>
      </c>
      <c r="P28" s="6"/>
    </row>
    <row r="29" spans="1:16" s="10" customFormat="1" ht="13.5" customHeight="1" x14ac:dyDescent="0.25">
      <c r="A29" s="150" t="s">
        <v>222</v>
      </c>
      <c r="B29" s="31">
        <f t="shared" si="4"/>
        <v>2075</v>
      </c>
      <c r="C29" s="26" t="s">
        <v>124</v>
      </c>
      <c r="D29" s="153">
        <v>98</v>
      </c>
      <c r="E29" s="153">
        <v>212</v>
      </c>
      <c r="F29" s="153">
        <v>296</v>
      </c>
      <c r="G29" s="153">
        <v>324</v>
      </c>
      <c r="H29" s="153">
        <v>348</v>
      </c>
      <c r="I29" s="153">
        <v>300</v>
      </c>
      <c r="J29" s="153">
        <v>216</v>
      </c>
      <c r="K29" s="153">
        <v>157</v>
      </c>
      <c r="L29" s="153">
        <v>109</v>
      </c>
      <c r="M29" s="156">
        <v>15</v>
      </c>
      <c r="P29" s="6"/>
    </row>
    <row r="30" spans="1:16" s="10" customFormat="1" ht="13.5" customHeight="1" x14ac:dyDescent="0.25">
      <c r="A30" s="150" t="s">
        <v>223</v>
      </c>
      <c r="B30" s="31">
        <f t="shared" si="4"/>
        <v>15926</v>
      </c>
      <c r="C30" s="26" t="s">
        <v>124</v>
      </c>
      <c r="D30" s="153">
        <v>608</v>
      </c>
      <c r="E30" s="153">
        <v>1635</v>
      </c>
      <c r="F30" s="153">
        <v>1786</v>
      </c>
      <c r="G30" s="153">
        <v>2208</v>
      </c>
      <c r="H30" s="153">
        <v>2470</v>
      </c>
      <c r="I30" s="153">
        <v>2241</v>
      </c>
      <c r="J30" s="153">
        <v>1820</v>
      </c>
      <c r="K30" s="153">
        <v>1483</v>
      </c>
      <c r="L30" s="153">
        <v>1444</v>
      </c>
      <c r="M30" s="156">
        <v>231</v>
      </c>
      <c r="P30" s="6"/>
    </row>
    <row r="31" spans="1:16" s="10" customFormat="1" ht="13.5" customHeight="1" x14ac:dyDescent="0.25">
      <c r="A31" s="150" t="s">
        <v>224</v>
      </c>
      <c r="B31" s="31">
        <f t="shared" si="4"/>
        <v>3619</v>
      </c>
      <c r="C31" s="26" t="s">
        <v>124</v>
      </c>
      <c r="D31" s="153">
        <v>197</v>
      </c>
      <c r="E31" s="153">
        <v>396</v>
      </c>
      <c r="F31" s="153">
        <v>494</v>
      </c>
      <c r="G31" s="153">
        <v>613</v>
      </c>
      <c r="H31" s="153">
        <v>647</v>
      </c>
      <c r="I31" s="153">
        <v>512</v>
      </c>
      <c r="J31" s="153">
        <v>329</v>
      </c>
      <c r="K31" s="153">
        <v>239</v>
      </c>
      <c r="L31" s="153">
        <v>172</v>
      </c>
      <c r="M31" s="156">
        <v>20</v>
      </c>
      <c r="P31" s="6"/>
    </row>
    <row r="32" spans="1:16" s="10" customFormat="1" ht="13.5" customHeight="1" x14ac:dyDescent="0.25">
      <c r="A32" s="150" t="s">
        <v>225</v>
      </c>
      <c r="B32" s="31">
        <f t="shared" si="4"/>
        <v>1495</v>
      </c>
      <c r="C32" s="26" t="s">
        <v>124</v>
      </c>
      <c r="D32" s="26">
        <v>122</v>
      </c>
      <c r="E32" s="153">
        <v>163</v>
      </c>
      <c r="F32" s="153">
        <v>183</v>
      </c>
      <c r="G32" s="153">
        <v>224</v>
      </c>
      <c r="H32" s="153">
        <v>276</v>
      </c>
      <c r="I32" s="153">
        <v>192</v>
      </c>
      <c r="J32" s="153">
        <v>145</v>
      </c>
      <c r="K32" s="153">
        <v>94</v>
      </c>
      <c r="L32" s="153">
        <v>85</v>
      </c>
      <c r="M32" s="156">
        <v>11</v>
      </c>
      <c r="P32" s="6"/>
    </row>
    <row r="33" spans="1:16" s="10" customFormat="1" ht="13.5" customHeight="1" x14ac:dyDescent="0.25">
      <c r="A33" s="150" t="s">
        <v>226</v>
      </c>
      <c r="B33" s="31">
        <f t="shared" si="4"/>
        <v>530</v>
      </c>
      <c r="C33" s="26" t="s">
        <v>124</v>
      </c>
      <c r="D33" s="153">
        <v>22</v>
      </c>
      <c r="E33" s="153">
        <v>30</v>
      </c>
      <c r="F33" s="153">
        <v>42</v>
      </c>
      <c r="G33" s="153">
        <v>69</v>
      </c>
      <c r="H33" s="153">
        <v>96</v>
      </c>
      <c r="I33" s="153">
        <v>73</v>
      </c>
      <c r="J33" s="153">
        <v>71</v>
      </c>
      <c r="K33" s="153">
        <v>67</v>
      </c>
      <c r="L33" s="153">
        <v>53</v>
      </c>
      <c r="M33" s="156">
        <v>7</v>
      </c>
      <c r="P33" s="6"/>
    </row>
    <row r="34" spans="1:16" s="10" customFormat="1" ht="13.5" customHeight="1" x14ac:dyDescent="0.25">
      <c r="A34" s="150" t="s">
        <v>227</v>
      </c>
      <c r="B34" s="31">
        <f t="shared" si="4"/>
        <v>144</v>
      </c>
      <c r="C34" s="26" t="s">
        <v>124</v>
      </c>
      <c r="D34" s="153">
        <v>6</v>
      </c>
      <c r="E34" s="153">
        <v>17</v>
      </c>
      <c r="F34" s="153">
        <v>10</v>
      </c>
      <c r="G34" s="153">
        <v>17</v>
      </c>
      <c r="H34" s="153">
        <v>25</v>
      </c>
      <c r="I34" s="153">
        <v>19</v>
      </c>
      <c r="J34" s="153">
        <v>21</v>
      </c>
      <c r="K34" s="153">
        <v>21</v>
      </c>
      <c r="L34" s="153">
        <v>8</v>
      </c>
      <c r="M34" s="26" t="s">
        <v>124</v>
      </c>
      <c r="P34" s="6"/>
    </row>
    <row r="35" spans="1:16" s="10" customFormat="1" ht="13.5" customHeight="1" x14ac:dyDescent="0.25">
      <c r="A35" s="150" t="s">
        <v>228</v>
      </c>
      <c r="B35" s="31">
        <f t="shared" si="4"/>
        <v>139</v>
      </c>
      <c r="C35" s="26" t="s">
        <v>124</v>
      </c>
      <c r="D35" s="153">
        <v>9</v>
      </c>
      <c r="E35" s="26">
        <v>12</v>
      </c>
      <c r="F35" s="153">
        <v>16</v>
      </c>
      <c r="G35" s="153">
        <v>19</v>
      </c>
      <c r="H35" s="153">
        <v>28</v>
      </c>
      <c r="I35" s="153">
        <v>22</v>
      </c>
      <c r="J35" s="153">
        <v>15</v>
      </c>
      <c r="K35" s="26">
        <v>10</v>
      </c>
      <c r="L35" s="153">
        <v>8</v>
      </c>
      <c r="M35" s="26" t="s">
        <v>124</v>
      </c>
      <c r="P35" s="6"/>
    </row>
    <row r="36" spans="1:16" s="10" customFormat="1" ht="6" customHeight="1" x14ac:dyDescent="0.25">
      <c r="A36" s="13"/>
      <c r="B36" s="31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6"/>
      <c r="P36" s="6"/>
    </row>
    <row r="37" spans="1:16" s="156" customFormat="1" ht="13.5" customHeight="1" x14ac:dyDescent="0.25">
      <c r="A37" s="32" t="s">
        <v>229</v>
      </c>
      <c r="B37" s="31">
        <f t="shared" ref="B37:B49" si="6">SUM(C37:M37)</f>
        <v>30656</v>
      </c>
      <c r="C37" s="31">
        <f t="shared" ref="C37:M37" si="7">SUM(C38:C49)</f>
        <v>3</v>
      </c>
      <c r="D37" s="31">
        <f t="shared" si="7"/>
        <v>1699</v>
      </c>
      <c r="E37" s="31">
        <f t="shared" si="7"/>
        <v>3236</v>
      </c>
      <c r="F37" s="31">
        <f t="shared" si="7"/>
        <v>3647</v>
      </c>
      <c r="G37" s="31">
        <f t="shared" si="7"/>
        <v>4523</v>
      </c>
      <c r="H37" s="31">
        <f t="shared" si="7"/>
        <v>4780</v>
      </c>
      <c r="I37" s="31">
        <f t="shared" si="7"/>
        <v>4392</v>
      </c>
      <c r="J37" s="31">
        <f t="shared" si="7"/>
        <v>3322</v>
      </c>
      <c r="K37" s="31">
        <f t="shared" si="7"/>
        <v>2690</v>
      </c>
      <c r="L37" s="31">
        <f t="shared" si="7"/>
        <v>2102</v>
      </c>
      <c r="M37" s="31">
        <f t="shared" si="7"/>
        <v>262</v>
      </c>
      <c r="P37" s="31"/>
    </row>
    <row r="38" spans="1:16" s="10" customFormat="1" ht="13.5" customHeight="1" x14ac:dyDescent="0.25">
      <c r="A38" s="150" t="s">
        <v>230</v>
      </c>
      <c r="B38" s="31">
        <f t="shared" si="6"/>
        <v>791</v>
      </c>
      <c r="C38" s="26" t="s">
        <v>124</v>
      </c>
      <c r="D38" s="26">
        <v>21</v>
      </c>
      <c r="E38" s="153">
        <v>63</v>
      </c>
      <c r="F38" s="153">
        <v>92</v>
      </c>
      <c r="G38" s="153">
        <v>140</v>
      </c>
      <c r="H38" s="153">
        <v>156</v>
      </c>
      <c r="I38" s="153">
        <v>105</v>
      </c>
      <c r="J38" s="153">
        <v>83</v>
      </c>
      <c r="K38" s="153">
        <v>71</v>
      </c>
      <c r="L38" s="153">
        <v>55</v>
      </c>
      <c r="M38" s="156">
        <v>5</v>
      </c>
      <c r="P38" s="6"/>
    </row>
    <row r="39" spans="1:16" s="10" customFormat="1" ht="13.5" customHeight="1" x14ac:dyDescent="0.25">
      <c r="A39" s="150" t="s">
        <v>231</v>
      </c>
      <c r="B39" s="31">
        <f t="shared" si="6"/>
        <v>490</v>
      </c>
      <c r="C39" s="26" t="s">
        <v>124</v>
      </c>
      <c r="D39" s="153">
        <v>32</v>
      </c>
      <c r="E39" s="26">
        <v>59</v>
      </c>
      <c r="F39" s="153">
        <v>64</v>
      </c>
      <c r="G39" s="153">
        <v>67</v>
      </c>
      <c r="H39" s="153">
        <v>75</v>
      </c>
      <c r="I39" s="153">
        <v>74</v>
      </c>
      <c r="J39" s="153">
        <v>49</v>
      </c>
      <c r="K39" s="26">
        <v>40</v>
      </c>
      <c r="L39" s="153">
        <v>26</v>
      </c>
      <c r="M39" s="26">
        <v>4</v>
      </c>
      <c r="P39" s="6"/>
    </row>
    <row r="40" spans="1:16" s="10" customFormat="1" ht="13.5" customHeight="1" x14ac:dyDescent="0.25">
      <c r="A40" s="150" t="s">
        <v>232</v>
      </c>
      <c r="B40" s="31">
        <f t="shared" si="6"/>
        <v>3665</v>
      </c>
      <c r="C40" s="26" t="s">
        <v>124</v>
      </c>
      <c r="D40" s="26">
        <v>191</v>
      </c>
      <c r="E40" s="153">
        <v>396</v>
      </c>
      <c r="F40" s="153">
        <v>442</v>
      </c>
      <c r="G40" s="153">
        <v>527</v>
      </c>
      <c r="H40" s="153">
        <v>607</v>
      </c>
      <c r="I40" s="153">
        <v>569</v>
      </c>
      <c r="J40" s="153">
        <v>419</v>
      </c>
      <c r="K40" s="153">
        <v>309</v>
      </c>
      <c r="L40" s="153">
        <v>189</v>
      </c>
      <c r="M40" s="156">
        <v>16</v>
      </c>
      <c r="P40" s="6"/>
    </row>
    <row r="41" spans="1:16" s="10" customFormat="1" ht="13.5" customHeight="1" x14ac:dyDescent="0.25">
      <c r="A41" s="150" t="s">
        <v>247</v>
      </c>
      <c r="B41" s="31">
        <f t="shared" si="6"/>
        <v>1663</v>
      </c>
      <c r="C41" s="26" t="s">
        <v>124</v>
      </c>
      <c r="D41" s="153">
        <v>69</v>
      </c>
      <c r="E41" s="153">
        <v>142</v>
      </c>
      <c r="F41" s="153">
        <v>173</v>
      </c>
      <c r="G41" s="153">
        <v>243</v>
      </c>
      <c r="H41" s="153">
        <v>290</v>
      </c>
      <c r="I41" s="153">
        <v>256</v>
      </c>
      <c r="J41" s="153">
        <v>218</v>
      </c>
      <c r="K41" s="153">
        <v>147</v>
      </c>
      <c r="L41" s="153">
        <v>112</v>
      </c>
      <c r="M41" s="156">
        <v>13</v>
      </c>
      <c r="P41" s="6"/>
    </row>
    <row r="42" spans="1:16" s="10" customFormat="1" ht="13.5" customHeight="1" x14ac:dyDescent="0.25">
      <c r="A42" s="150" t="s">
        <v>233</v>
      </c>
      <c r="B42" s="31">
        <f t="shared" si="6"/>
        <v>10251</v>
      </c>
      <c r="C42" s="26" t="s">
        <v>124</v>
      </c>
      <c r="D42" s="153">
        <v>410</v>
      </c>
      <c r="E42" s="153">
        <v>913</v>
      </c>
      <c r="F42" s="153">
        <v>1126</v>
      </c>
      <c r="G42" s="153">
        <v>1547</v>
      </c>
      <c r="H42" s="153">
        <v>1611</v>
      </c>
      <c r="I42" s="153">
        <v>1460</v>
      </c>
      <c r="J42" s="153">
        <v>1127</v>
      </c>
      <c r="K42" s="153">
        <v>989</v>
      </c>
      <c r="L42" s="153">
        <v>955</v>
      </c>
      <c r="M42" s="156">
        <v>113</v>
      </c>
      <c r="P42" s="6"/>
    </row>
    <row r="43" spans="1:16" s="10" customFormat="1" ht="13.5" customHeight="1" x14ac:dyDescent="0.25">
      <c r="A43" s="150" t="s">
        <v>234</v>
      </c>
      <c r="B43" s="31">
        <f t="shared" si="6"/>
        <v>2053</v>
      </c>
      <c r="C43" s="26" t="s">
        <v>124</v>
      </c>
      <c r="D43" s="153">
        <v>83</v>
      </c>
      <c r="E43" s="153">
        <v>191</v>
      </c>
      <c r="F43" s="153">
        <v>224</v>
      </c>
      <c r="G43" s="153">
        <v>316</v>
      </c>
      <c r="H43" s="153">
        <v>319</v>
      </c>
      <c r="I43" s="153">
        <v>301</v>
      </c>
      <c r="J43" s="153">
        <v>223</v>
      </c>
      <c r="K43" s="153">
        <v>197</v>
      </c>
      <c r="L43" s="153">
        <v>178</v>
      </c>
      <c r="M43" s="156">
        <v>21</v>
      </c>
      <c r="P43" s="6"/>
    </row>
    <row r="44" spans="1:16" s="10" customFormat="1" ht="13.5" customHeight="1" x14ac:dyDescent="0.25">
      <c r="A44" s="150" t="s">
        <v>235</v>
      </c>
      <c r="B44" s="31">
        <f t="shared" si="6"/>
        <v>1628</v>
      </c>
      <c r="C44" s="26">
        <v>1</v>
      </c>
      <c r="D44" s="153">
        <v>83</v>
      </c>
      <c r="E44" s="153">
        <v>173</v>
      </c>
      <c r="F44" s="153">
        <v>212</v>
      </c>
      <c r="G44" s="153">
        <v>255</v>
      </c>
      <c r="H44" s="153">
        <v>238</v>
      </c>
      <c r="I44" s="153">
        <v>209</v>
      </c>
      <c r="J44" s="153">
        <v>177</v>
      </c>
      <c r="K44" s="153">
        <v>167</v>
      </c>
      <c r="L44" s="153">
        <v>93</v>
      </c>
      <c r="M44" s="156">
        <v>20</v>
      </c>
      <c r="P44" s="6"/>
    </row>
    <row r="45" spans="1:16" s="10" customFormat="1" ht="13.5" customHeight="1" x14ac:dyDescent="0.25">
      <c r="A45" s="150" t="s">
        <v>236</v>
      </c>
      <c r="B45" s="31">
        <f t="shared" si="6"/>
        <v>745</v>
      </c>
      <c r="C45" s="26" t="s">
        <v>124</v>
      </c>
      <c r="D45" s="153">
        <v>37</v>
      </c>
      <c r="E45" s="153">
        <v>69</v>
      </c>
      <c r="F45" s="153">
        <v>84</v>
      </c>
      <c r="G45" s="153">
        <v>110</v>
      </c>
      <c r="H45" s="153">
        <v>125</v>
      </c>
      <c r="I45" s="153">
        <v>115</v>
      </c>
      <c r="J45" s="153">
        <v>92</v>
      </c>
      <c r="K45" s="153">
        <v>56</v>
      </c>
      <c r="L45" s="153">
        <v>51</v>
      </c>
      <c r="M45" s="156">
        <v>6</v>
      </c>
      <c r="P45" s="6"/>
    </row>
    <row r="46" spans="1:16" s="10" customFormat="1" ht="13.5" customHeight="1" x14ac:dyDescent="0.25">
      <c r="A46" s="150" t="s">
        <v>237</v>
      </c>
      <c r="B46" s="31">
        <f t="shared" si="6"/>
        <v>5664</v>
      </c>
      <c r="C46" s="26">
        <v>2</v>
      </c>
      <c r="D46" s="153">
        <v>471</v>
      </c>
      <c r="E46" s="153">
        <v>693</v>
      </c>
      <c r="F46" s="153">
        <v>774</v>
      </c>
      <c r="G46" s="153">
        <v>811</v>
      </c>
      <c r="H46" s="153">
        <v>813</v>
      </c>
      <c r="I46" s="153">
        <v>808</v>
      </c>
      <c r="J46" s="153">
        <v>575</v>
      </c>
      <c r="K46" s="26">
        <v>450</v>
      </c>
      <c r="L46" s="153">
        <v>231</v>
      </c>
      <c r="M46" s="156">
        <v>36</v>
      </c>
      <c r="P46" s="6"/>
    </row>
    <row r="47" spans="1:16" s="10" customFormat="1" ht="13.5" customHeight="1" x14ac:dyDescent="0.25">
      <c r="A47" s="150" t="s">
        <v>238</v>
      </c>
      <c r="B47" s="31">
        <f t="shared" si="6"/>
        <v>844</v>
      </c>
      <c r="C47" s="26" t="s">
        <v>124</v>
      </c>
      <c r="D47" s="26">
        <v>119</v>
      </c>
      <c r="E47" s="153">
        <v>168</v>
      </c>
      <c r="F47" s="153">
        <v>111</v>
      </c>
      <c r="G47" s="153">
        <v>108</v>
      </c>
      <c r="H47" s="153">
        <v>110</v>
      </c>
      <c r="I47" s="153">
        <v>96</v>
      </c>
      <c r="J47" s="153">
        <v>46</v>
      </c>
      <c r="K47" s="153">
        <v>48</v>
      </c>
      <c r="L47" s="153">
        <v>31</v>
      </c>
      <c r="M47" s="156">
        <v>7</v>
      </c>
      <c r="P47" s="6"/>
    </row>
    <row r="48" spans="1:16" s="10" customFormat="1" ht="13.5" customHeight="1" x14ac:dyDescent="0.25">
      <c r="A48" s="150" t="s">
        <v>239</v>
      </c>
      <c r="B48" s="31">
        <f t="shared" si="6"/>
        <v>592</v>
      </c>
      <c r="C48" s="26" t="s">
        <v>124</v>
      </c>
      <c r="D48" s="26">
        <v>17</v>
      </c>
      <c r="E48" s="153">
        <v>67</v>
      </c>
      <c r="F48" s="153">
        <v>66</v>
      </c>
      <c r="G48" s="153">
        <v>90</v>
      </c>
      <c r="H48" s="153">
        <v>83</v>
      </c>
      <c r="I48" s="153">
        <v>90</v>
      </c>
      <c r="J48" s="153">
        <v>71</v>
      </c>
      <c r="K48" s="153">
        <v>51</v>
      </c>
      <c r="L48" s="153">
        <v>53</v>
      </c>
      <c r="M48" s="156">
        <v>4</v>
      </c>
      <c r="P48" s="6"/>
    </row>
    <row r="49" spans="1:16" s="10" customFormat="1" ht="13.5" customHeight="1" x14ac:dyDescent="0.25">
      <c r="A49" s="150" t="s">
        <v>240</v>
      </c>
      <c r="B49" s="31">
        <f t="shared" si="6"/>
        <v>2270</v>
      </c>
      <c r="C49" s="26" t="s">
        <v>124</v>
      </c>
      <c r="D49" s="153">
        <v>166</v>
      </c>
      <c r="E49" s="153">
        <v>302</v>
      </c>
      <c r="F49" s="153">
        <v>279</v>
      </c>
      <c r="G49" s="153">
        <v>309</v>
      </c>
      <c r="H49" s="153">
        <v>353</v>
      </c>
      <c r="I49" s="153">
        <v>309</v>
      </c>
      <c r="J49" s="153">
        <v>242</v>
      </c>
      <c r="K49" s="153">
        <v>165</v>
      </c>
      <c r="L49" s="153">
        <v>128</v>
      </c>
      <c r="M49" s="156">
        <v>17</v>
      </c>
      <c r="P49" s="6"/>
    </row>
    <row r="50" spans="1:16" ht="7.5" customHeight="1" x14ac:dyDescent="0.25">
      <c r="A50" s="150"/>
      <c r="B50" s="31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6"/>
      <c r="P50" s="6"/>
    </row>
    <row r="51" spans="1:16" s="156" customFormat="1" ht="13" customHeight="1" x14ac:dyDescent="0.25">
      <c r="A51" s="32" t="s">
        <v>241</v>
      </c>
      <c r="B51" s="31">
        <f>SUM(C51:M51)</f>
        <v>2944</v>
      </c>
      <c r="C51" s="34" t="s">
        <v>124</v>
      </c>
      <c r="D51" s="31">
        <f t="shared" ref="D51:M51" si="8">SUM(D52:D54)</f>
        <v>129</v>
      </c>
      <c r="E51" s="31">
        <f t="shared" si="8"/>
        <v>310</v>
      </c>
      <c r="F51" s="31">
        <f t="shared" si="8"/>
        <v>363</v>
      </c>
      <c r="G51" s="31">
        <f t="shared" si="8"/>
        <v>437</v>
      </c>
      <c r="H51" s="31">
        <f t="shared" si="8"/>
        <v>477</v>
      </c>
      <c r="I51" s="31">
        <f t="shared" si="8"/>
        <v>419</v>
      </c>
      <c r="J51" s="31">
        <f t="shared" si="8"/>
        <v>307</v>
      </c>
      <c r="K51" s="31">
        <f t="shared" si="8"/>
        <v>265</v>
      </c>
      <c r="L51" s="31">
        <f t="shared" si="8"/>
        <v>200</v>
      </c>
      <c r="M51" s="31">
        <f t="shared" si="8"/>
        <v>37</v>
      </c>
      <c r="P51" s="31"/>
    </row>
    <row r="52" spans="1:16" ht="13" customHeight="1" x14ac:dyDescent="0.25">
      <c r="A52" s="151" t="s">
        <v>242</v>
      </c>
      <c r="B52" s="31">
        <f>SUM(C52:M52)</f>
        <v>67</v>
      </c>
      <c r="C52" s="26" t="s">
        <v>124</v>
      </c>
      <c r="D52" s="153">
        <v>2</v>
      </c>
      <c r="E52" s="153">
        <v>9</v>
      </c>
      <c r="F52" s="153">
        <v>5</v>
      </c>
      <c r="G52" s="153">
        <v>15</v>
      </c>
      <c r="H52" s="153">
        <v>4</v>
      </c>
      <c r="I52" s="153">
        <v>8</v>
      </c>
      <c r="J52" s="153">
        <v>10</v>
      </c>
      <c r="K52" s="153">
        <v>8</v>
      </c>
      <c r="L52" s="153">
        <v>5</v>
      </c>
      <c r="M52" s="35">
        <v>1</v>
      </c>
      <c r="P52" s="6"/>
    </row>
    <row r="53" spans="1:16" ht="13" customHeight="1" x14ac:dyDescent="0.25">
      <c r="A53" s="151" t="s">
        <v>243</v>
      </c>
      <c r="B53" s="31">
        <f>SUM(C53:M53)</f>
        <v>2845</v>
      </c>
      <c r="C53" s="26" t="s">
        <v>124</v>
      </c>
      <c r="D53" s="153">
        <v>126</v>
      </c>
      <c r="E53" s="153">
        <v>297</v>
      </c>
      <c r="F53" s="153">
        <v>357</v>
      </c>
      <c r="G53" s="153">
        <v>419</v>
      </c>
      <c r="H53" s="153">
        <v>470</v>
      </c>
      <c r="I53" s="153">
        <v>402</v>
      </c>
      <c r="J53" s="153">
        <v>293</v>
      </c>
      <c r="K53" s="153">
        <v>254</v>
      </c>
      <c r="L53" s="153">
        <v>191</v>
      </c>
      <c r="M53" s="156">
        <v>36</v>
      </c>
      <c r="P53" s="6"/>
    </row>
    <row r="54" spans="1:16" ht="13" customHeight="1" x14ac:dyDescent="0.25">
      <c r="A54" s="151" t="s">
        <v>244</v>
      </c>
      <c r="B54" s="31">
        <f>SUM(C54:M54)</f>
        <v>32</v>
      </c>
      <c r="C54" s="26" t="s">
        <v>124</v>
      </c>
      <c r="D54" s="26">
        <v>1</v>
      </c>
      <c r="E54" s="153">
        <v>4</v>
      </c>
      <c r="F54" s="26">
        <v>1</v>
      </c>
      <c r="G54" s="153">
        <v>3</v>
      </c>
      <c r="H54" s="153">
        <v>3</v>
      </c>
      <c r="I54" s="26">
        <v>9</v>
      </c>
      <c r="J54" s="153">
        <v>4</v>
      </c>
      <c r="K54" s="26">
        <v>3</v>
      </c>
      <c r="L54" s="153">
        <v>4</v>
      </c>
      <c r="M54" s="26" t="s">
        <v>124</v>
      </c>
      <c r="P54" s="6"/>
    </row>
    <row r="55" spans="1:16" ht="13" customHeight="1" x14ac:dyDescent="0.25">
      <c r="A55" s="5"/>
      <c r="B55" s="6"/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  <c r="P55" s="6"/>
    </row>
    <row r="56" spans="1:16" ht="13" customHeight="1" x14ac:dyDescent="0.25">
      <c r="A56" s="5"/>
      <c r="B56" s="6"/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  <c r="P56" s="6"/>
    </row>
    <row r="57" spans="1:16" ht="13" customHeight="1" x14ac:dyDescent="0.25">
      <c r="A57" s="5"/>
      <c r="B57" s="6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P57" s="6"/>
    </row>
    <row r="58" spans="1:16" ht="13" customHeight="1" x14ac:dyDescent="0.25">
      <c r="A58" s="5"/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  <c r="M58" s="10"/>
      <c r="P58" s="6"/>
    </row>
    <row r="59" spans="1:16" ht="13" customHeight="1" x14ac:dyDescent="0.25">
      <c r="A59" s="5"/>
      <c r="B59" s="6"/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P59" s="6"/>
    </row>
    <row r="60" spans="1:16" ht="13" customHeight="1" x14ac:dyDescent="0.25">
      <c r="A60" s="5"/>
      <c r="B60" s="6"/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P60" s="6"/>
    </row>
    <row r="61" spans="1:16" ht="13" customHeight="1" x14ac:dyDescent="0.25">
      <c r="A61" s="5"/>
      <c r="B61" s="6"/>
      <c r="C61" s="9"/>
      <c r="D61" s="9"/>
      <c r="E61" s="9"/>
      <c r="F61" s="9"/>
      <c r="G61" s="9"/>
      <c r="H61" s="9"/>
      <c r="I61" s="9"/>
      <c r="J61" s="9"/>
      <c r="K61" s="9"/>
      <c r="L61" s="9"/>
      <c r="M61" s="10"/>
      <c r="P61" s="6"/>
    </row>
    <row r="62" spans="1:16" ht="13" customHeight="1" x14ac:dyDescent="0.25">
      <c r="A62" s="5"/>
      <c r="B62" s="6"/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P62" s="6"/>
    </row>
    <row r="63" spans="1:16" ht="13" customHeight="1" x14ac:dyDescent="0.25">
      <c r="A63" s="5"/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P63" s="6"/>
    </row>
    <row r="64" spans="1:16" ht="13" customHeight="1" x14ac:dyDescent="0.25">
      <c r="A64" s="5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  <c r="M64" s="10"/>
      <c r="P64" s="6"/>
    </row>
    <row r="65" spans="1:16" ht="13" customHeight="1" x14ac:dyDescent="0.25">
      <c r="A65" s="5"/>
      <c r="B65" s="6"/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P65" s="6"/>
    </row>
    <row r="66" spans="1:16" ht="13" customHeight="1" x14ac:dyDescent="0.25">
      <c r="A66" s="5"/>
      <c r="B66" s="6"/>
      <c r="C66" s="9"/>
      <c r="D66" s="9"/>
      <c r="E66" s="9"/>
      <c r="F66" s="9"/>
      <c r="G66" s="9"/>
      <c r="H66" s="9"/>
      <c r="I66" s="9"/>
      <c r="J66" s="9"/>
      <c r="K66" s="9"/>
      <c r="L66" s="9"/>
      <c r="M66" s="10"/>
      <c r="P66" s="6"/>
    </row>
    <row r="67" spans="1:16" ht="13" customHeight="1" x14ac:dyDescent="0.25">
      <c r="A67" s="5"/>
      <c r="B67" s="6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  <c r="P67" s="6"/>
    </row>
    <row r="68" spans="1:16" ht="13" customHeight="1" x14ac:dyDescent="0.25">
      <c r="A68" s="5"/>
      <c r="B68" s="6"/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P68" s="6"/>
    </row>
    <row r="69" spans="1:16" s="107" customFormat="1" ht="12" customHeight="1" x14ac:dyDescent="0.25">
      <c r="A69" s="108" t="s">
        <v>155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spans="1:16" s="107" customFormat="1" ht="12" customHeight="1" x14ac:dyDescent="0.25">
      <c r="A70" s="109" t="s">
        <v>156</v>
      </c>
      <c r="B70" s="108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</row>
    <row r="71" spans="1:16" s="117" customFormat="1" ht="34" customHeight="1" x14ac:dyDescent="0.25">
      <c r="A71" s="111"/>
      <c r="B71" s="112" t="s">
        <v>104</v>
      </c>
      <c r="C71" s="113" t="s">
        <v>105</v>
      </c>
      <c r="D71" s="114" t="s">
        <v>48</v>
      </c>
      <c r="E71" s="115" t="s">
        <v>38</v>
      </c>
      <c r="F71" s="115" t="s">
        <v>39</v>
      </c>
      <c r="G71" s="115" t="s">
        <v>40</v>
      </c>
      <c r="H71" s="115" t="s">
        <v>41</v>
      </c>
      <c r="I71" s="115" t="s">
        <v>42</v>
      </c>
      <c r="J71" s="115" t="s">
        <v>43</v>
      </c>
      <c r="K71" s="115" t="s">
        <v>44</v>
      </c>
      <c r="L71" s="115" t="s">
        <v>45</v>
      </c>
      <c r="M71" s="116" t="s">
        <v>46</v>
      </c>
    </row>
    <row r="72" spans="1:16" ht="7.75" customHeight="1" x14ac:dyDescent="0.25">
      <c r="A72" s="102"/>
      <c r="B72" s="103"/>
      <c r="C72" s="104"/>
      <c r="D72" s="105"/>
      <c r="E72" s="106"/>
      <c r="F72" s="106"/>
      <c r="G72" s="106"/>
      <c r="H72" s="106"/>
      <c r="I72" s="106"/>
      <c r="J72" s="106"/>
      <c r="K72" s="106"/>
      <c r="L72" s="106"/>
      <c r="M72" s="106"/>
    </row>
    <row r="73" spans="1:16" ht="6.75" customHeight="1" x14ac:dyDescent="0.25">
      <c r="A73" s="5"/>
      <c r="B73" s="6"/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P73" s="6"/>
    </row>
    <row r="74" spans="1:16" s="156" customFormat="1" ht="13.4" customHeight="1" x14ac:dyDescent="0.25">
      <c r="A74" s="32" t="s">
        <v>176</v>
      </c>
      <c r="B74" s="31">
        <f t="shared" ref="B74:B86" si="9">SUM(C74:M74)</f>
        <v>18391</v>
      </c>
      <c r="C74" s="31">
        <f>SUM(C75:C86)</f>
        <v>3</v>
      </c>
      <c r="D74" s="31">
        <f t="shared" ref="D74:M74" si="10">SUM(D75:D86)</f>
        <v>934</v>
      </c>
      <c r="E74" s="31">
        <f t="shared" si="10"/>
        <v>1949</v>
      </c>
      <c r="F74" s="31">
        <f t="shared" si="10"/>
        <v>2168</v>
      </c>
      <c r="G74" s="31">
        <f t="shared" si="10"/>
        <v>2681</v>
      </c>
      <c r="H74" s="31">
        <f t="shared" si="10"/>
        <v>2913</v>
      </c>
      <c r="I74" s="31">
        <f t="shared" si="10"/>
        <v>2733</v>
      </c>
      <c r="J74" s="31">
        <f t="shared" si="10"/>
        <v>2061</v>
      </c>
      <c r="K74" s="31">
        <f t="shared" si="10"/>
        <v>1540</v>
      </c>
      <c r="L74" s="31">
        <f t="shared" si="10"/>
        <v>1240</v>
      </c>
      <c r="M74" s="31">
        <f t="shared" si="10"/>
        <v>169</v>
      </c>
      <c r="P74" s="31"/>
    </row>
    <row r="75" spans="1:16" s="10" customFormat="1" ht="13.4" customHeight="1" x14ac:dyDescent="0.25">
      <c r="A75" s="151" t="s">
        <v>177</v>
      </c>
      <c r="B75" s="31">
        <f t="shared" si="9"/>
        <v>2381</v>
      </c>
      <c r="C75" s="26" t="s">
        <v>124</v>
      </c>
      <c r="D75" s="153">
        <v>107</v>
      </c>
      <c r="E75" s="153">
        <v>254</v>
      </c>
      <c r="F75" s="153">
        <v>317</v>
      </c>
      <c r="G75" s="153">
        <v>331</v>
      </c>
      <c r="H75" s="153">
        <v>351</v>
      </c>
      <c r="I75" s="153">
        <v>320</v>
      </c>
      <c r="J75" s="153">
        <v>311</v>
      </c>
      <c r="K75" s="153">
        <v>218</v>
      </c>
      <c r="L75" s="153">
        <v>152</v>
      </c>
      <c r="M75" s="156">
        <v>20</v>
      </c>
      <c r="P75" s="6"/>
    </row>
    <row r="76" spans="1:16" s="10" customFormat="1" ht="13.4" customHeight="1" x14ac:dyDescent="0.25">
      <c r="A76" s="151" t="s">
        <v>178</v>
      </c>
      <c r="B76" s="31">
        <f t="shared" si="9"/>
        <v>744</v>
      </c>
      <c r="C76" s="26" t="s">
        <v>124</v>
      </c>
      <c r="D76" s="153">
        <v>40</v>
      </c>
      <c r="E76" s="153">
        <v>88</v>
      </c>
      <c r="F76" s="153">
        <v>91</v>
      </c>
      <c r="G76" s="153">
        <v>120</v>
      </c>
      <c r="H76" s="153">
        <v>132</v>
      </c>
      <c r="I76" s="153">
        <v>106</v>
      </c>
      <c r="J76" s="153">
        <v>58</v>
      </c>
      <c r="K76" s="153">
        <v>51</v>
      </c>
      <c r="L76" s="153">
        <v>51</v>
      </c>
      <c r="M76" s="156">
        <v>7</v>
      </c>
      <c r="P76" s="6"/>
    </row>
    <row r="77" spans="1:16" s="10" customFormat="1" ht="13.4" customHeight="1" x14ac:dyDescent="0.25">
      <c r="A77" s="151" t="s">
        <v>179</v>
      </c>
      <c r="B77" s="31">
        <f t="shared" si="9"/>
        <v>11</v>
      </c>
      <c r="C77" s="26" t="s">
        <v>124</v>
      </c>
      <c r="D77" s="26" t="s">
        <v>124</v>
      </c>
      <c r="E77" s="26" t="s">
        <v>124</v>
      </c>
      <c r="F77" s="153">
        <v>1</v>
      </c>
      <c r="G77" s="153">
        <v>2</v>
      </c>
      <c r="H77" s="26">
        <v>1</v>
      </c>
      <c r="I77" s="26">
        <v>7</v>
      </c>
      <c r="J77" s="26" t="s">
        <v>124</v>
      </c>
      <c r="K77" s="26" t="s">
        <v>124</v>
      </c>
      <c r="L77" s="26" t="s">
        <v>124</v>
      </c>
      <c r="M77" s="26" t="s">
        <v>124</v>
      </c>
      <c r="P77" s="6"/>
    </row>
    <row r="78" spans="1:16" s="10" customFormat="1" ht="13.4" customHeight="1" x14ac:dyDescent="0.25">
      <c r="A78" s="151" t="s">
        <v>180</v>
      </c>
      <c r="B78" s="31">
        <f t="shared" si="9"/>
        <v>647</v>
      </c>
      <c r="C78" s="26" t="s">
        <v>124</v>
      </c>
      <c r="D78" s="26">
        <v>23</v>
      </c>
      <c r="E78" s="153">
        <v>78</v>
      </c>
      <c r="F78" s="153">
        <v>77</v>
      </c>
      <c r="G78" s="153">
        <v>101</v>
      </c>
      <c r="H78" s="153">
        <v>106</v>
      </c>
      <c r="I78" s="153">
        <v>103</v>
      </c>
      <c r="J78" s="153">
        <v>63</v>
      </c>
      <c r="K78" s="153">
        <v>48</v>
      </c>
      <c r="L78" s="153">
        <v>43</v>
      </c>
      <c r="M78" s="156">
        <v>5</v>
      </c>
      <c r="P78" s="6"/>
    </row>
    <row r="79" spans="1:16" s="10" customFormat="1" ht="13.4" customHeight="1" x14ac:dyDescent="0.25">
      <c r="A79" s="151" t="s">
        <v>181</v>
      </c>
      <c r="B79" s="31">
        <f t="shared" si="9"/>
        <v>1103</v>
      </c>
      <c r="C79" s="26" t="s">
        <v>124</v>
      </c>
      <c r="D79" s="153">
        <v>49</v>
      </c>
      <c r="E79" s="153">
        <v>104</v>
      </c>
      <c r="F79" s="153">
        <v>114</v>
      </c>
      <c r="G79" s="153">
        <v>140</v>
      </c>
      <c r="H79" s="153">
        <v>186</v>
      </c>
      <c r="I79" s="153">
        <v>198</v>
      </c>
      <c r="J79" s="153">
        <v>128</v>
      </c>
      <c r="K79" s="153">
        <v>101</v>
      </c>
      <c r="L79" s="153">
        <v>79</v>
      </c>
      <c r="M79" s="156">
        <v>4</v>
      </c>
      <c r="P79" s="6"/>
    </row>
    <row r="80" spans="1:16" s="10" customFormat="1" ht="13.4" customHeight="1" x14ac:dyDescent="0.25">
      <c r="A80" s="150" t="s">
        <v>182</v>
      </c>
      <c r="B80" s="31">
        <f t="shared" si="9"/>
        <v>966</v>
      </c>
      <c r="C80" s="26" t="s">
        <v>124</v>
      </c>
      <c r="D80" s="153">
        <v>46</v>
      </c>
      <c r="E80" s="153">
        <v>89</v>
      </c>
      <c r="F80" s="153">
        <v>123</v>
      </c>
      <c r="G80" s="153">
        <v>131</v>
      </c>
      <c r="H80" s="153">
        <v>131</v>
      </c>
      <c r="I80" s="153">
        <v>137</v>
      </c>
      <c r="J80" s="153">
        <v>129</v>
      </c>
      <c r="K80" s="153">
        <v>88</v>
      </c>
      <c r="L80" s="153">
        <v>83</v>
      </c>
      <c r="M80" s="156">
        <v>9</v>
      </c>
      <c r="P80" s="6"/>
    </row>
    <row r="81" spans="1:16" s="10" customFormat="1" ht="13.4" customHeight="1" x14ac:dyDescent="0.25">
      <c r="A81" s="150" t="s">
        <v>186</v>
      </c>
      <c r="B81" s="31">
        <f t="shared" si="9"/>
        <v>1517</v>
      </c>
      <c r="C81" s="26">
        <v>2</v>
      </c>
      <c r="D81" s="153">
        <v>77</v>
      </c>
      <c r="E81" s="153">
        <v>150</v>
      </c>
      <c r="F81" s="153">
        <v>201</v>
      </c>
      <c r="G81" s="153">
        <v>251</v>
      </c>
      <c r="H81" s="153">
        <v>232</v>
      </c>
      <c r="I81" s="153">
        <v>200</v>
      </c>
      <c r="J81" s="153">
        <v>155</v>
      </c>
      <c r="K81" s="153">
        <v>111</v>
      </c>
      <c r="L81" s="153">
        <v>123</v>
      </c>
      <c r="M81" s="156">
        <v>15</v>
      </c>
      <c r="P81" s="6"/>
    </row>
    <row r="82" spans="1:16" s="10" customFormat="1" ht="13.4" customHeight="1" x14ac:dyDescent="0.25">
      <c r="A82" s="150" t="s">
        <v>183</v>
      </c>
      <c r="B82" s="31">
        <f t="shared" si="9"/>
        <v>1178</v>
      </c>
      <c r="C82" s="26" t="s">
        <v>124</v>
      </c>
      <c r="D82" s="153">
        <v>63</v>
      </c>
      <c r="E82" s="153">
        <v>132</v>
      </c>
      <c r="F82" s="153">
        <v>143</v>
      </c>
      <c r="G82" s="153">
        <v>183</v>
      </c>
      <c r="H82" s="153">
        <v>189</v>
      </c>
      <c r="I82" s="153">
        <v>180</v>
      </c>
      <c r="J82" s="153">
        <v>123</v>
      </c>
      <c r="K82" s="153">
        <v>81</v>
      </c>
      <c r="L82" s="153">
        <v>71</v>
      </c>
      <c r="M82" s="156">
        <v>13</v>
      </c>
      <c r="P82" s="6"/>
    </row>
    <row r="83" spans="1:16" s="10" customFormat="1" ht="13.4" customHeight="1" x14ac:dyDescent="0.25">
      <c r="A83" s="150" t="s">
        <v>184</v>
      </c>
      <c r="B83" s="31">
        <f t="shared" si="9"/>
        <v>1421</v>
      </c>
      <c r="C83" s="26" t="s">
        <v>124</v>
      </c>
      <c r="D83" s="153">
        <v>87</v>
      </c>
      <c r="E83" s="153">
        <v>176</v>
      </c>
      <c r="F83" s="153">
        <v>170</v>
      </c>
      <c r="G83" s="153">
        <v>231</v>
      </c>
      <c r="H83" s="153">
        <v>211</v>
      </c>
      <c r="I83" s="153">
        <v>219</v>
      </c>
      <c r="J83" s="153">
        <v>125</v>
      </c>
      <c r="K83" s="153">
        <v>101</v>
      </c>
      <c r="L83" s="153">
        <v>84</v>
      </c>
      <c r="M83" s="156">
        <v>17</v>
      </c>
      <c r="P83" s="6"/>
    </row>
    <row r="84" spans="1:16" s="10" customFormat="1" ht="13.4" customHeight="1" x14ac:dyDescent="0.25">
      <c r="A84" s="150" t="s">
        <v>185</v>
      </c>
      <c r="B84" s="31">
        <f t="shared" si="9"/>
        <v>419</v>
      </c>
      <c r="C84" s="26" t="s">
        <v>124</v>
      </c>
      <c r="D84" s="153">
        <v>19</v>
      </c>
      <c r="E84" s="153">
        <v>47</v>
      </c>
      <c r="F84" s="153">
        <v>58</v>
      </c>
      <c r="G84" s="153">
        <v>68</v>
      </c>
      <c r="H84" s="153">
        <v>70</v>
      </c>
      <c r="I84" s="153">
        <v>58</v>
      </c>
      <c r="J84" s="153">
        <v>36</v>
      </c>
      <c r="K84" s="153">
        <v>33</v>
      </c>
      <c r="L84" s="153">
        <v>29</v>
      </c>
      <c r="M84" s="156">
        <v>1</v>
      </c>
      <c r="P84" s="6"/>
    </row>
    <row r="85" spans="1:16" s="10" customFormat="1" ht="13.4" customHeight="1" x14ac:dyDescent="0.25">
      <c r="A85" s="150" t="s">
        <v>187</v>
      </c>
      <c r="B85" s="31">
        <f t="shared" si="9"/>
        <v>5508</v>
      </c>
      <c r="C85" s="153">
        <v>1</v>
      </c>
      <c r="D85" s="153">
        <v>273</v>
      </c>
      <c r="E85" s="153">
        <v>559</v>
      </c>
      <c r="F85" s="153">
        <v>592</v>
      </c>
      <c r="G85" s="153">
        <v>750</v>
      </c>
      <c r="H85" s="153">
        <v>898</v>
      </c>
      <c r="I85" s="153">
        <v>824</v>
      </c>
      <c r="J85" s="153">
        <v>698</v>
      </c>
      <c r="K85" s="153">
        <v>494</v>
      </c>
      <c r="L85" s="153">
        <v>361</v>
      </c>
      <c r="M85" s="156">
        <v>58</v>
      </c>
      <c r="P85" s="6"/>
    </row>
    <row r="86" spans="1:16" s="10" customFormat="1" ht="13.4" customHeight="1" x14ac:dyDescent="0.25">
      <c r="A86" s="150" t="s">
        <v>188</v>
      </c>
      <c r="B86" s="31">
        <f t="shared" si="9"/>
        <v>2496</v>
      </c>
      <c r="C86" s="26" t="s">
        <v>124</v>
      </c>
      <c r="D86" s="153">
        <v>150</v>
      </c>
      <c r="E86" s="153">
        <v>272</v>
      </c>
      <c r="F86" s="153">
        <v>281</v>
      </c>
      <c r="G86" s="153">
        <v>373</v>
      </c>
      <c r="H86" s="153">
        <v>406</v>
      </c>
      <c r="I86" s="153">
        <v>381</v>
      </c>
      <c r="J86" s="153">
        <v>235</v>
      </c>
      <c r="K86" s="153">
        <v>214</v>
      </c>
      <c r="L86" s="153">
        <v>164</v>
      </c>
      <c r="M86" s="156">
        <v>20</v>
      </c>
      <c r="P86" s="6"/>
    </row>
    <row r="87" spans="1:16" s="10" customFormat="1" ht="6.75" customHeight="1" x14ac:dyDescent="0.25">
      <c r="A87" s="13"/>
      <c r="B87" s="31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6"/>
      <c r="P87" s="6"/>
    </row>
    <row r="88" spans="1:16" s="156" customFormat="1" ht="13.4" customHeight="1" x14ac:dyDescent="0.25">
      <c r="A88" s="157" t="s">
        <v>189</v>
      </c>
      <c r="B88" s="31">
        <f t="shared" ref="B88:B122" si="11">SUM(C88:M88)</f>
        <v>24619</v>
      </c>
      <c r="C88" s="31">
        <f t="shared" ref="C88:M88" si="12">SUM(C89:C97)</f>
        <v>1</v>
      </c>
      <c r="D88" s="31">
        <f t="shared" si="12"/>
        <v>722</v>
      </c>
      <c r="E88" s="31">
        <f t="shared" si="12"/>
        <v>2622</v>
      </c>
      <c r="F88" s="31">
        <f t="shared" si="12"/>
        <v>2848</v>
      </c>
      <c r="G88" s="31">
        <f t="shared" si="12"/>
        <v>3225</v>
      </c>
      <c r="H88" s="31">
        <f t="shared" si="12"/>
        <v>3651</v>
      </c>
      <c r="I88" s="31">
        <f t="shared" si="12"/>
        <v>3473</v>
      </c>
      <c r="J88" s="31">
        <f t="shared" si="12"/>
        <v>2966</v>
      </c>
      <c r="K88" s="31">
        <f t="shared" si="12"/>
        <v>2470</v>
      </c>
      <c r="L88" s="31">
        <f t="shared" si="12"/>
        <v>2238</v>
      </c>
      <c r="M88" s="31">
        <f t="shared" si="12"/>
        <v>403</v>
      </c>
      <c r="P88" s="31"/>
    </row>
    <row r="89" spans="1:16" s="10" customFormat="1" ht="13.4" customHeight="1" x14ac:dyDescent="0.25">
      <c r="A89" s="150" t="s">
        <v>167</v>
      </c>
      <c r="B89" s="31">
        <f t="shared" si="11"/>
        <v>2007</v>
      </c>
      <c r="C89" s="26" t="s">
        <v>124</v>
      </c>
      <c r="D89" s="153">
        <v>87</v>
      </c>
      <c r="E89" s="153">
        <v>213</v>
      </c>
      <c r="F89" s="153">
        <v>232</v>
      </c>
      <c r="G89" s="153">
        <v>249</v>
      </c>
      <c r="H89" s="153">
        <v>270</v>
      </c>
      <c r="I89" s="153">
        <v>259</v>
      </c>
      <c r="J89" s="153">
        <v>265</v>
      </c>
      <c r="K89" s="153">
        <v>235</v>
      </c>
      <c r="L89" s="153">
        <v>158</v>
      </c>
      <c r="M89" s="156">
        <v>39</v>
      </c>
      <c r="P89" s="6"/>
    </row>
    <row r="90" spans="1:16" s="10" customFormat="1" ht="13.4" customHeight="1" x14ac:dyDescent="0.25">
      <c r="A90" s="150" t="s">
        <v>168</v>
      </c>
      <c r="B90" s="31">
        <f>SUM(C90:M90)</f>
        <v>1559</v>
      </c>
      <c r="C90" s="26" t="s">
        <v>124</v>
      </c>
      <c r="D90" s="153">
        <v>49</v>
      </c>
      <c r="E90" s="153">
        <v>129</v>
      </c>
      <c r="F90" s="153">
        <v>135</v>
      </c>
      <c r="G90" s="153">
        <v>178</v>
      </c>
      <c r="H90" s="153">
        <v>232</v>
      </c>
      <c r="I90" s="153">
        <v>230</v>
      </c>
      <c r="J90" s="153">
        <v>212</v>
      </c>
      <c r="K90" s="153">
        <v>196</v>
      </c>
      <c r="L90" s="153">
        <v>172</v>
      </c>
      <c r="M90" s="156">
        <v>26</v>
      </c>
      <c r="P90" s="6"/>
    </row>
    <row r="91" spans="1:16" s="10" customFormat="1" ht="13.4" customHeight="1" x14ac:dyDescent="0.25">
      <c r="A91" s="150" t="s">
        <v>169</v>
      </c>
      <c r="B91" s="31">
        <f>SUM(C91:M91)</f>
        <v>2432</v>
      </c>
      <c r="C91" s="26" t="s">
        <v>124</v>
      </c>
      <c r="D91" s="153">
        <v>81</v>
      </c>
      <c r="E91" s="153">
        <v>208</v>
      </c>
      <c r="F91" s="153">
        <v>234</v>
      </c>
      <c r="G91" s="153">
        <v>328</v>
      </c>
      <c r="H91" s="153">
        <v>389</v>
      </c>
      <c r="I91" s="153">
        <v>388</v>
      </c>
      <c r="J91" s="153">
        <v>336</v>
      </c>
      <c r="K91" s="153">
        <v>258</v>
      </c>
      <c r="L91" s="153">
        <v>177</v>
      </c>
      <c r="M91" s="156">
        <v>33</v>
      </c>
      <c r="P91" s="6"/>
    </row>
    <row r="92" spans="1:16" s="10" customFormat="1" ht="13.4" customHeight="1" x14ac:dyDescent="0.25">
      <c r="A92" s="150" t="s">
        <v>170</v>
      </c>
      <c r="B92" s="31">
        <f t="shared" si="11"/>
        <v>16347</v>
      </c>
      <c r="C92" s="26">
        <v>1</v>
      </c>
      <c r="D92" s="153">
        <v>452</v>
      </c>
      <c r="E92" s="153">
        <v>1836</v>
      </c>
      <c r="F92" s="153">
        <v>2005</v>
      </c>
      <c r="G92" s="153">
        <v>2188</v>
      </c>
      <c r="H92" s="153">
        <v>2384</v>
      </c>
      <c r="I92" s="153">
        <v>2275</v>
      </c>
      <c r="J92" s="153">
        <v>1861</v>
      </c>
      <c r="K92" s="153">
        <v>1552</v>
      </c>
      <c r="L92" s="153">
        <v>1521</v>
      </c>
      <c r="M92" s="156">
        <v>272</v>
      </c>
      <c r="P92" s="6"/>
    </row>
    <row r="93" spans="1:16" s="10" customFormat="1" ht="13.4" customHeight="1" x14ac:dyDescent="0.25">
      <c r="A93" s="150" t="s">
        <v>171</v>
      </c>
      <c r="B93" s="31">
        <f t="shared" si="11"/>
        <v>676</v>
      </c>
      <c r="C93" s="26" t="s">
        <v>124</v>
      </c>
      <c r="D93" s="26">
        <v>15</v>
      </c>
      <c r="E93" s="153">
        <v>79</v>
      </c>
      <c r="F93" s="153">
        <v>65</v>
      </c>
      <c r="G93" s="153">
        <v>82</v>
      </c>
      <c r="H93" s="153">
        <v>124</v>
      </c>
      <c r="I93" s="153">
        <v>104</v>
      </c>
      <c r="J93" s="153">
        <v>83</v>
      </c>
      <c r="K93" s="153">
        <v>54</v>
      </c>
      <c r="L93" s="153">
        <v>59</v>
      </c>
      <c r="M93" s="156">
        <v>11</v>
      </c>
      <c r="P93" s="6"/>
    </row>
    <row r="94" spans="1:16" s="10" customFormat="1" ht="13.4" customHeight="1" x14ac:dyDescent="0.25">
      <c r="A94" s="150" t="s">
        <v>172</v>
      </c>
      <c r="B94" s="31">
        <f t="shared" si="11"/>
        <v>561</v>
      </c>
      <c r="C94" s="26" t="s">
        <v>124</v>
      </c>
      <c r="D94" s="153">
        <v>5</v>
      </c>
      <c r="E94" s="153">
        <v>37</v>
      </c>
      <c r="F94" s="153">
        <v>50</v>
      </c>
      <c r="G94" s="153">
        <v>95</v>
      </c>
      <c r="H94" s="153">
        <v>108</v>
      </c>
      <c r="I94" s="153">
        <v>83</v>
      </c>
      <c r="J94" s="153">
        <v>64</v>
      </c>
      <c r="K94" s="153">
        <v>57</v>
      </c>
      <c r="L94" s="153">
        <v>52</v>
      </c>
      <c r="M94" s="156">
        <v>10</v>
      </c>
      <c r="P94" s="6"/>
    </row>
    <row r="95" spans="1:16" s="10" customFormat="1" ht="13.4" customHeight="1" x14ac:dyDescent="0.25">
      <c r="A95" s="150" t="s">
        <v>173</v>
      </c>
      <c r="B95" s="31">
        <f t="shared" si="11"/>
        <v>442</v>
      </c>
      <c r="C95" s="26" t="s">
        <v>124</v>
      </c>
      <c r="D95" s="26">
        <v>14</v>
      </c>
      <c r="E95" s="153">
        <v>55</v>
      </c>
      <c r="F95" s="153">
        <v>63</v>
      </c>
      <c r="G95" s="153">
        <v>34</v>
      </c>
      <c r="H95" s="153">
        <v>57</v>
      </c>
      <c r="I95" s="153">
        <v>49</v>
      </c>
      <c r="J95" s="153">
        <v>51</v>
      </c>
      <c r="K95" s="153">
        <v>65</v>
      </c>
      <c r="L95" s="153">
        <v>47</v>
      </c>
      <c r="M95" s="156">
        <v>7</v>
      </c>
      <c r="P95" s="6"/>
    </row>
    <row r="96" spans="1:16" s="10" customFormat="1" ht="13.4" customHeight="1" x14ac:dyDescent="0.25">
      <c r="A96" s="150" t="s">
        <v>174</v>
      </c>
      <c r="B96" s="31">
        <f t="shared" si="11"/>
        <v>529</v>
      </c>
      <c r="C96" s="26" t="s">
        <v>124</v>
      </c>
      <c r="D96" s="26">
        <v>16</v>
      </c>
      <c r="E96" s="26">
        <v>56</v>
      </c>
      <c r="F96" s="153">
        <v>54</v>
      </c>
      <c r="G96" s="153">
        <v>63</v>
      </c>
      <c r="H96" s="153">
        <v>78</v>
      </c>
      <c r="I96" s="153">
        <v>78</v>
      </c>
      <c r="J96" s="153">
        <v>85</v>
      </c>
      <c r="K96" s="26">
        <v>47</v>
      </c>
      <c r="L96" s="153">
        <v>47</v>
      </c>
      <c r="M96" s="26">
        <v>5</v>
      </c>
      <c r="P96" s="6"/>
    </row>
    <row r="97" spans="1:16" s="10" customFormat="1" ht="13.4" customHeight="1" x14ac:dyDescent="0.25">
      <c r="A97" s="150" t="s">
        <v>175</v>
      </c>
      <c r="B97" s="31">
        <f t="shared" si="11"/>
        <v>66</v>
      </c>
      <c r="C97" s="26" t="s">
        <v>124</v>
      </c>
      <c r="D97" s="26">
        <v>3</v>
      </c>
      <c r="E97" s="153">
        <v>9</v>
      </c>
      <c r="F97" s="153">
        <v>10</v>
      </c>
      <c r="G97" s="153">
        <v>8</v>
      </c>
      <c r="H97" s="153">
        <v>9</v>
      </c>
      <c r="I97" s="153">
        <v>7</v>
      </c>
      <c r="J97" s="153">
        <v>9</v>
      </c>
      <c r="K97" s="153">
        <v>6</v>
      </c>
      <c r="L97" s="153">
        <v>5</v>
      </c>
      <c r="M97" s="35" t="s">
        <v>124</v>
      </c>
      <c r="P97" s="6"/>
    </row>
    <row r="98" spans="1:16" s="10" customFormat="1" ht="7.5" customHeight="1" x14ac:dyDescent="0.25">
      <c r="A98" s="13"/>
      <c r="B98" s="31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6"/>
      <c r="P98" s="6"/>
    </row>
    <row r="99" spans="1:16" s="156" customFormat="1" ht="13.4" customHeight="1" x14ac:dyDescent="0.25">
      <c r="A99" s="32" t="s">
        <v>190</v>
      </c>
      <c r="B99" s="31">
        <f t="shared" si="11"/>
        <v>8555</v>
      </c>
      <c r="C99" s="34" t="s">
        <v>124</v>
      </c>
      <c r="D99" s="31">
        <f t="shared" ref="D99:M99" si="13">SUM(D100:D103)</f>
        <v>297</v>
      </c>
      <c r="E99" s="31">
        <f t="shared" si="13"/>
        <v>1087</v>
      </c>
      <c r="F99" s="31">
        <f t="shared" si="13"/>
        <v>1149</v>
      </c>
      <c r="G99" s="31">
        <f t="shared" si="13"/>
        <v>1153</v>
      </c>
      <c r="H99" s="31">
        <f t="shared" si="13"/>
        <v>1216</v>
      </c>
      <c r="I99" s="31">
        <f t="shared" si="13"/>
        <v>1186</v>
      </c>
      <c r="J99" s="31">
        <f t="shared" si="13"/>
        <v>991</v>
      </c>
      <c r="K99" s="31">
        <f t="shared" si="13"/>
        <v>752</v>
      </c>
      <c r="L99" s="31">
        <f t="shared" si="13"/>
        <v>638</v>
      </c>
      <c r="M99" s="31">
        <f t="shared" si="13"/>
        <v>86</v>
      </c>
      <c r="P99" s="31"/>
    </row>
    <row r="100" spans="1:16" s="10" customFormat="1" ht="13.4" customHeight="1" x14ac:dyDescent="0.25">
      <c r="A100" s="151" t="s">
        <v>191</v>
      </c>
      <c r="B100" s="31">
        <f t="shared" si="11"/>
        <v>2023</v>
      </c>
      <c r="C100" s="26" t="s">
        <v>124</v>
      </c>
      <c r="D100" s="153">
        <v>64</v>
      </c>
      <c r="E100" s="153">
        <v>240</v>
      </c>
      <c r="F100" s="153">
        <v>244</v>
      </c>
      <c r="G100" s="153">
        <v>262</v>
      </c>
      <c r="H100" s="153">
        <v>287</v>
      </c>
      <c r="I100" s="153">
        <v>294</v>
      </c>
      <c r="J100" s="153">
        <v>243</v>
      </c>
      <c r="K100" s="153">
        <v>195</v>
      </c>
      <c r="L100" s="153">
        <v>169</v>
      </c>
      <c r="M100" s="156">
        <v>25</v>
      </c>
      <c r="P100" s="6"/>
    </row>
    <row r="101" spans="1:16" s="10" customFormat="1" ht="13.4" customHeight="1" x14ac:dyDescent="0.25">
      <c r="A101" s="151" t="s">
        <v>192</v>
      </c>
      <c r="B101" s="31">
        <f>SUM(C101:M101)</f>
        <v>3285</v>
      </c>
      <c r="C101" s="26" t="s">
        <v>124</v>
      </c>
      <c r="D101" s="26">
        <v>120</v>
      </c>
      <c r="E101" s="26">
        <v>420</v>
      </c>
      <c r="F101" s="153">
        <v>459</v>
      </c>
      <c r="G101" s="153">
        <v>446</v>
      </c>
      <c r="H101" s="153">
        <v>467</v>
      </c>
      <c r="I101" s="153">
        <v>431</v>
      </c>
      <c r="J101" s="153">
        <v>373</v>
      </c>
      <c r="K101" s="153">
        <v>295</v>
      </c>
      <c r="L101" s="153">
        <v>239</v>
      </c>
      <c r="M101" s="156">
        <v>35</v>
      </c>
      <c r="P101" s="6"/>
    </row>
    <row r="102" spans="1:16" s="10" customFormat="1" ht="13.4" customHeight="1" x14ac:dyDescent="0.25">
      <c r="A102" s="151" t="s">
        <v>193</v>
      </c>
      <c r="B102" s="31">
        <f>SUM(C102:M102)</f>
        <v>1697</v>
      </c>
      <c r="C102" s="26" t="s">
        <v>124</v>
      </c>
      <c r="D102" s="26">
        <v>62</v>
      </c>
      <c r="E102" s="26">
        <v>223</v>
      </c>
      <c r="F102" s="153">
        <v>236</v>
      </c>
      <c r="G102" s="153">
        <v>243</v>
      </c>
      <c r="H102" s="153">
        <v>243</v>
      </c>
      <c r="I102" s="153">
        <v>241</v>
      </c>
      <c r="J102" s="153">
        <v>183</v>
      </c>
      <c r="K102" s="153">
        <v>147</v>
      </c>
      <c r="L102" s="153">
        <v>108</v>
      </c>
      <c r="M102" s="156">
        <v>11</v>
      </c>
      <c r="P102" s="6"/>
    </row>
    <row r="103" spans="1:16" s="10" customFormat="1" ht="13.4" customHeight="1" x14ac:dyDescent="0.25">
      <c r="A103" s="151" t="s">
        <v>194</v>
      </c>
      <c r="B103" s="31">
        <f t="shared" si="11"/>
        <v>1550</v>
      </c>
      <c r="C103" s="26" t="s">
        <v>124</v>
      </c>
      <c r="D103" s="26">
        <v>51</v>
      </c>
      <c r="E103" s="26">
        <v>204</v>
      </c>
      <c r="F103" s="153">
        <v>210</v>
      </c>
      <c r="G103" s="153">
        <v>202</v>
      </c>
      <c r="H103" s="153">
        <v>219</v>
      </c>
      <c r="I103" s="153">
        <v>220</v>
      </c>
      <c r="J103" s="153">
        <v>192</v>
      </c>
      <c r="K103" s="153">
        <v>115</v>
      </c>
      <c r="L103" s="153">
        <v>122</v>
      </c>
      <c r="M103" s="156">
        <v>15</v>
      </c>
      <c r="P103" s="6"/>
    </row>
    <row r="104" spans="1:16" s="10" customFormat="1" ht="6" customHeight="1" x14ac:dyDescent="0.25">
      <c r="A104" s="13"/>
      <c r="B104" s="31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6"/>
      <c r="P104" s="6"/>
    </row>
    <row r="105" spans="1:16" s="156" customFormat="1" ht="13.4" customHeight="1" x14ac:dyDescent="0.25">
      <c r="A105" s="32" t="s">
        <v>195</v>
      </c>
      <c r="B105" s="31">
        <f t="shared" si="11"/>
        <v>72538</v>
      </c>
      <c r="C105" s="31">
        <f>SUM(C106:C114)</f>
        <v>5</v>
      </c>
      <c r="D105" s="31">
        <f t="shared" ref="D105:M105" si="14">SUM(D106:D114)</f>
        <v>2560</v>
      </c>
      <c r="E105" s="31">
        <f t="shared" si="14"/>
        <v>8422</v>
      </c>
      <c r="F105" s="31">
        <f t="shared" si="14"/>
        <v>8542</v>
      </c>
      <c r="G105" s="31">
        <f t="shared" si="14"/>
        <v>10382</v>
      </c>
      <c r="H105" s="31">
        <f t="shared" si="14"/>
        <v>11716</v>
      </c>
      <c r="I105" s="31">
        <f t="shared" si="14"/>
        <v>10401</v>
      </c>
      <c r="J105" s="31">
        <f t="shared" si="14"/>
        <v>7969</v>
      </c>
      <c r="K105" s="31">
        <f t="shared" si="14"/>
        <v>6428</v>
      </c>
      <c r="L105" s="31">
        <f t="shared" si="14"/>
        <v>5091</v>
      </c>
      <c r="M105" s="31">
        <f t="shared" si="14"/>
        <v>1022</v>
      </c>
      <c r="P105" s="31"/>
    </row>
    <row r="106" spans="1:16" s="10" customFormat="1" ht="13.4" customHeight="1" x14ac:dyDescent="0.25">
      <c r="A106" s="151" t="s">
        <v>196</v>
      </c>
      <c r="B106" s="31">
        <f t="shared" si="11"/>
        <v>23962</v>
      </c>
      <c r="C106" s="26">
        <v>2</v>
      </c>
      <c r="D106" s="153">
        <v>721</v>
      </c>
      <c r="E106" s="153">
        <v>2412</v>
      </c>
      <c r="F106" s="153">
        <v>2553</v>
      </c>
      <c r="G106" s="153">
        <v>3131</v>
      </c>
      <c r="H106" s="153">
        <v>3937</v>
      </c>
      <c r="I106" s="153">
        <v>3604</v>
      </c>
      <c r="J106" s="153">
        <v>2775</v>
      </c>
      <c r="K106" s="153">
        <v>2367</v>
      </c>
      <c r="L106" s="153">
        <v>2057</v>
      </c>
      <c r="M106" s="156">
        <v>403</v>
      </c>
      <c r="P106" s="6"/>
    </row>
    <row r="107" spans="1:16" s="10" customFormat="1" ht="13.4" customHeight="1" x14ac:dyDescent="0.25">
      <c r="A107" s="151" t="s">
        <v>197</v>
      </c>
      <c r="B107" s="31">
        <f t="shared" si="11"/>
        <v>2144</v>
      </c>
      <c r="C107" s="26" t="s">
        <v>124</v>
      </c>
      <c r="D107" s="26">
        <v>112</v>
      </c>
      <c r="E107" s="153">
        <v>207</v>
      </c>
      <c r="F107" s="153">
        <v>231</v>
      </c>
      <c r="G107" s="153">
        <v>292</v>
      </c>
      <c r="H107" s="153">
        <v>355</v>
      </c>
      <c r="I107" s="153">
        <v>367</v>
      </c>
      <c r="J107" s="153">
        <v>223</v>
      </c>
      <c r="K107" s="153">
        <v>193</v>
      </c>
      <c r="L107" s="153">
        <v>132</v>
      </c>
      <c r="M107" s="156">
        <v>32</v>
      </c>
      <c r="P107" s="6"/>
    </row>
    <row r="108" spans="1:16" s="10" customFormat="1" ht="13.4" customHeight="1" x14ac:dyDescent="0.25">
      <c r="A108" s="151" t="s">
        <v>198</v>
      </c>
      <c r="B108" s="31">
        <f t="shared" si="11"/>
        <v>10445</v>
      </c>
      <c r="C108" s="26">
        <v>2</v>
      </c>
      <c r="D108" s="153">
        <v>455</v>
      </c>
      <c r="E108" s="153">
        <v>1431</v>
      </c>
      <c r="F108" s="153">
        <v>1501</v>
      </c>
      <c r="G108" s="153">
        <v>1618</v>
      </c>
      <c r="H108" s="153">
        <v>1607</v>
      </c>
      <c r="I108" s="153">
        <v>1407</v>
      </c>
      <c r="J108" s="153">
        <v>1061</v>
      </c>
      <c r="K108" s="153">
        <v>757</v>
      </c>
      <c r="L108" s="153">
        <v>508</v>
      </c>
      <c r="M108" s="156">
        <v>98</v>
      </c>
      <c r="P108" s="6"/>
    </row>
    <row r="109" spans="1:16" s="10" customFormat="1" ht="13.4" customHeight="1" x14ac:dyDescent="0.25">
      <c r="A109" s="151" t="s">
        <v>199</v>
      </c>
      <c r="B109" s="31">
        <f t="shared" si="11"/>
        <v>1576</v>
      </c>
      <c r="C109" s="26" t="s">
        <v>124</v>
      </c>
      <c r="D109" s="153">
        <v>69</v>
      </c>
      <c r="E109" s="153">
        <v>194</v>
      </c>
      <c r="F109" s="153">
        <v>201</v>
      </c>
      <c r="G109" s="153">
        <v>289</v>
      </c>
      <c r="H109" s="153">
        <v>301</v>
      </c>
      <c r="I109" s="153">
        <v>196</v>
      </c>
      <c r="J109" s="153">
        <v>138</v>
      </c>
      <c r="K109" s="153">
        <v>98</v>
      </c>
      <c r="L109" s="153">
        <v>74</v>
      </c>
      <c r="M109" s="156">
        <v>16</v>
      </c>
      <c r="P109" s="6"/>
    </row>
    <row r="110" spans="1:16" s="10" customFormat="1" ht="13.4" customHeight="1" x14ac:dyDescent="0.25">
      <c r="A110" s="151" t="s">
        <v>200</v>
      </c>
      <c r="B110" s="31">
        <f t="shared" si="11"/>
        <v>13151</v>
      </c>
      <c r="C110" s="26">
        <v>1</v>
      </c>
      <c r="D110" s="153">
        <v>433</v>
      </c>
      <c r="E110" s="153">
        <v>1557</v>
      </c>
      <c r="F110" s="153">
        <v>1546</v>
      </c>
      <c r="G110" s="153">
        <v>1892</v>
      </c>
      <c r="H110" s="153">
        <v>2204</v>
      </c>
      <c r="I110" s="153">
        <v>1918</v>
      </c>
      <c r="J110" s="153">
        <v>1485</v>
      </c>
      <c r="K110" s="153">
        <v>1114</v>
      </c>
      <c r="L110" s="153">
        <v>828</v>
      </c>
      <c r="M110" s="156">
        <v>173</v>
      </c>
      <c r="P110" s="6"/>
    </row>
    <row r="111" spans="1:16" s="10" customFormat="1" ht="13.4" customHeight="1" x14ac:dyDescent="0.25">
      <c r="A111" s="151" t="s">
        <v>201</v>
      </c>
      <c r="B111" s="31">
        <f t="shared" si="11"/>
        <v>13652</v>
      </c>
      <c r="C111" s="26" t="s">
        <v>124</v>
      </c>
      <c r="D111" s="153">
        <v>452</v>
      </c>
      <c r="E111" s="153">
        <v>1726</v>
      </c>
      <c r="F111" s="153">
        <v>1583</v>
      </c>
      <c r="G111" s="153">
        <v>2047</v>
      </c>
      <c r="H111" s="153">
        <v>2106</v>
      </c>
      <c r="I111" s="153">
        <v>1828</v>
      </c>
      <c r="J111" s="153">
        <v>1449</v>
      </c>
      <c r="K111" s="153">
        <v>1251</v>
      </c>
      <c r="L111" s="153">
        <v>1016</v>
      </c>
      <c r="M111" s="156">
        <v>194</v>
      </c>
      <c r="P111" s="6"/>
    </row>
    <row r="112" spans="1:16" s="10" customFormat="1" ht="13.4" customHeight="1" x14ac:dyDescent="0.25">
      <c r="A112" s="151" t="s">
        <v>202</v>
      </c>
      <c r="B112" s="31">
        <f t="shared" si="11"/>
        <v>5023</v>
      </c>
      <c r="C112" s="26" t="s">
        <v>124</v>
      </c>
      <c r="D112" s="153">
        <v>227</v>
      </c>
      <c r="E112" s="153">
        <v>607</v>
      </c>
      <c r="F112" s="153">
        <v>585</v>
      </c>
      <c r="G112" s="153">
        <v>678</v>
      </c>
      <c r="H112" s="153">
        <v>726</v>
      </c>
      <c r="I112" s="153">
        <v>725</v>
      </c>
      <c r="J112" s="153">
        <v>581</v>
      </c>
      <c r="K112" s="153">
        <v>457</v>
      </c>
      <c r="L112" s="153">
        <v>361</v>
      </c>
      <c r="M112" s="156">
        <v>76</v>
      </c>
      <c r="P112" s="6"/>
    </row>
    <row r="113" spans="1:16" s="10" customFormat="1" ht="13.4" customHeight="1" x14ac:dyDescent="0.25">
      <c r="A113" s="151" t="s">
        <v>203</v>
      </c>
      <c r="B113" s="31">
        <f t="shared" si="11"/>
        <v>123</v>
      </c>
      <c r="C113" s="26" t="s">
        <v>124</v>
      </c>
      <c r="D113" s="26">
        <v>7</v>
      </c>
      <c r="E113" s="26">
        <v>14</v>
      </c>
      <c r="F113" s="153">
        <v>13</v>
      </c>
      <c r="G113" s="153">
        <v>25</v>
      </c>
      <c r="H113" s="153">
        <v>17</v>
      </c>
      <c r="I113" s="153">
        <v>15</v>
      </c>
      <c r="J113" s="153">
        <v>14</v>
      </c>
      <c r="K113" s="153">
        <v>12</v>
      </c>
      <c r="L113" s="153">
        <v>5</v>
      </c>
      <c r="M113" s="26">
        <v>1</v>
      </c>
      <c r="P113" s="6"/>
    </row>
    <row r="114" spans="1:16" s="10" customFormat="1" ht="13.4" customHeight="1" x14ac:dyDescent="0.25">
      <c r="A114" s="151" t="s">
        <v>204</v>
      </c>
      <c r="B114" s="31">
        <f t="shared" si="11"/>
        <v>2462</v>
      </c>
      <c r="C114" s="26" t="s">
        <v>124</v>
      </c>
      <c r="D114" s="153">
        <v>84</v>
      </c>
      <c r="E114" s="153">
        <v>274</v>
      </c>
      <c r="F114" s="153">
        <v>329</v>
      </c>
      <c r="G114" s="153">
        <v>410</v>
      </c>
      <c r="H114" s="153">
        <v>463</v>
      </c>
      <c r="I114" s="153">
        <v>341</v>
      </c>
      <c r="J114" s="153">
        <v>243</v>
      </c>
      <c r="K114" s="153">
        <v>179</v>
      </c>
      <c r="L114" s="153">
        <v>110</v>
      </c>
      <c r="M114" s="156">
        <v>29</v>
      </c>
      <c r="P114" s="6"/>
    </row>
    <row r="115" spans="1:16" s="10" customFormat="1" ht="6.75" customHeight="1" x14ac:dyDescent="0.25">
      <c r="A115" s="8"/>
      <c r="B115" s="31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6"/>
      <c r="P115" s="6"/>
    </row>
    <row r="116" spans="1:16" s="156" customFormat="1" ht="13.4" customHeight="1" x14ac:dyDescent="0.25">
      <c r="A116" s="32" t="s">
        <v>205</v>
      </c>
      <c r="B116" s="31">
        <f t="shared" si="11"/>
        <v>4701</v>
      </c>
      <c r="C116" s="34" t="s">
        <v>124</v>
      </c>
      <c r="D116" s="31">
        <f t="shared" ref="D116:M116" si="15">SUM(D117:D122)</f>
        <v>195</v>
      </c>
      <c r="E116" s="31">
        <f t="shared" si="15"/>
        <v>482</v>
      </c>
      <c r="F116" s="31">
        <f t="shared" si="15"/>
        <v>474</v>
      </c>
      <c r="G116" s="31">
        <f t="shared" si="15"/>
        <v>534</v>
      </c>
      <c r="H116" s="31">
        <f t="shared" si="15"/>
        <v>652</v>
      </c>
      <c r="I116" s="31">
        <f t="shared" si="15"/>
        <v>712</v>
      </c>
      <c r="J116" s="31">
        <f t="shared" si="15"/>
        <v>614</v>
      </c>
      <c r="K116" s="31">
        <f t="shared" si="15"/>
        <v>530</v>
      </c>
      <c r="L116" s="31">
        <f t="shared" si="15"/>
        <v>429</v>
      </c>
      <c r="M116" s="31">
        <f t="shared" si="15"/>
        <v>79</v>
      </c>
      <c r="P116" s="31"/>
    </row>
    <row r="117" spans="1:16" ht="13.4" customHeight="1" x14ac:dyDescent="0.25">
      <c r="A117" s="151" t="s">
        <v>206</v>
      </c>
      <c r="B117" s="31">
        <f t="shared" si="11"/>
        <v>104</v>
      </c>
      <c r="C117" s="26" t="s">
        <v>124</v>
      </c>
      <c r="D117" s="26">
        <v>4</v>
      </c>
      <c r="E117" s="153">
        <v>5</v>
      </c>
      <c r="F117" s="153">
        <v>5</v>
      </c>
      <c r="G117" s="153">
        <v>13</v>
      </c>
      <c r="H117" s="153">
        <v>21</v>
      </c>
      <c r="I117" s="153">
        <v>20</v>
      </c>
      <c r="J117" s="153">
        <v>15</v>
      </c>
      <c r="K117" s="153">
        <v>10</v>
      </c>
      <c r="L117" s="153">
        <v>8</v>
      </c>
      <c r="M117" s="26">
        <v>3</v>
      </c>
      <c r="P117" s="6"/>
    </row>
    <row r="118" spans="1:16" ht="13.4" customHeight="1" x14ac:dyDescent="0.25">
      <c r="A118" s="151" t="s">
        <v>207</v>
      </c>
      <c r="B118" s="31">
        <f t="shared" si="11"/>
        <v>406</v>
      </c>
      <c r="C118" s="26" t="s">
        <v>124</v>
      </c>
      <c r="D118" s="26">
        <v>20</v>
      </c>
      <c r="E118" s="26">
        <v>40</v>
      </c>
      <c r="F118" s="153">
        <v>44</v>
      </c>
      <c r="G118" s="153">
        <v>49</v>
      </c>
      <c r="H118" s="153">
        <v>57</v>
      </c>
      <c r="I118" s="153">
        <v>62</v>
      </c>
      <c r="J118" s="153">
        <v>57</v>
      </c>
      <c r="K118" s="153">
        <v>40</v>
      </c>
      <c r="L118" s="153">
        <v>32</v>
      </c>
      <c r="M118" s="156">
        <v>5</v>
      </c>
      <c r="P118" s="6"/>
    </row>
    <row r="119" spans="1:16" ht="13.4" customHeight="1" x14ac:dyDescent="0.25">
      <c r="A119" s="151" t="s">
        <v>208</v>
      </c>
      <c r="B119" s="31">
        <f t="shared" si="11"/>
        <v>182</v>
      </c>
      <c r="C119" s="26" t="s">
        <v>124</v>
      </c>
      <c r="D119" s="26">
        <v>7</v>
      </c>
      <c r="E119" s="153">
        <v>25</v>
      </c>
      <c r="F119" s="153">
        <v>17</v>
      </c>
      <c r="G119" s="153">
        <v>22</v>
      </c>
      <c r="H119" s="153">
        <v>25</v>
      </c>
      <c r="I119" s="153">
        <v>28</v>
      </c>
      <c r="J119" s="153">
        <v>24</v>
      </c>
      <c r="K119" s="153">
        <v>18</v>
      </c>
      <c r="L119" s="153">
        <v>14</v>
      </c>
      <c r="M119" s="156">
        <v>2</v>
      </c>
      <c r="P119" s="6"/>
    </row>
    <row r="120" spans="1:16" ht="13.4" customHeight="1" x14ac:dyDescent="0.25">
      <c r="A120" s="151" t="s">
        <v>209</v>
      </c>
      <c r="B120" s="31">
        <f>SUM(C120:M120)</f>
        <v>2202</v>
      </c>
      <c r="C120" s="26" t="s">
        <v>124</v>
      </c>
      <c r="D120" s="153">
        <v>101</v>
      </c>
      <c r="E120" s="153">
        <v>336</v>
      </c>
      <c r="F120" s="153">
        <v>246</v>
      </c>
      <c r="G120" s="153">
        <v>218</v>
      </c>
      <c r="H120" s="153">
        <v>273</v>
      </c>
      <c r="I120" s="153">
        <v>333</v>
      </c>
      <c r="J120" s="153">
        <v>304</v>
      </c>
      <c r="K120" s="153">
        <v>200</v>
      </c>
      <c r="L120" s="153">
        <v>165</v>
      </c>
      <c r="M120" s="156">
        <v>26</v>
      </c>
      <c r="P120" s="6"/>
    </row>
    <row r="121" spans="1:16" ht="13.4" customHeight="1" x14ac:dyDescent="0.25">
      <c r="A121" s="151" t="s">
        <v>210</v>
      </c>
      <c r="B121" s="31">
        <f t="shared" si="11"/>
        <v>282</v>
      </c>
      <c r="C121" s="26" t="s">
        <v>124</v>
      </c>
      <c r="D121" s="26">
        <v>10</v>
      </c>
      <c r="E121" s="153">
        <v>27</v>
      </c>
      <c r="F121" s="153">
        <v>27</v>
      </c>
      <c r="G121" s="153">
        <v>34</v>
      </c>
      <c r="H121" s="153">
        <v>32</v>
      </c>
      <c r="I121" s="153">
        <v>40</v>
      </c>
      <c r="J121" s="153">
        <v>37</v>
      </c>
      <c r="K121" s="153">
        <v>33</v>
      </c>
      <c r="L121" s="153">
        <v>37</v>
      </c>
      <c r="M121" s="156">
        <v>5</v>
      </c>
      <c r="P121" s="6"/>
    </row>
    <row r="122" spans="1:16" ht="13.4" customHeight="1" x14ac:dyDescent="0.25">
      <c r="A122" s="151" t="s">
        <v>211</v>
      </c>
      <c r="B122" s="31">
        <f t="shared" si="11"/>
        <v>1525</v>
      </c>
      <c r="C122" s="26" t="s">
        <v>124</v>
      </c>
      <c r="D122" s="153">
        <v>53</v>
      </c>
      <c r="E122" s="153">
        <v>49</v>
      </c>
      <c r="F122" s="153">
        <v>135</v>
      </c>
      <c r="G122" s="153">
        <v>198</v>
      </c>
      <c r="H122" s="153">
        <v>244</v>
      </c>
      <c r="I122" s="153">
        <v>229</v>
      </c>
      <c r="J122" s="153">
        <v>177</v>
      </c>
      <c r="K122" s="153">
        <v>229</v>
      </c>
      <c r="L122" s="153">
        <v>173</v>
      </c>
      <c r="M122" s="156">
        <v>38</v>
      </c>
      <c r="P122" s="6"/>
    </row>
    <row r="123" spans="1:16" ht="9.75" customHeight="1" x14ac:dyDescent="0.25">
      <c r="A123" s="13"/>
      <c r="B123" s="22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6" ht="28.5" customHeight="1" x14ac:dyDescent="0.25">
      <c r="A124" s="17"/>
      <c r="B124" s="24"/>
      <c r="C124" s="18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6" ht="19.5" customHeight="1" x14ac:dyDescent="0.25">
      <c r="A125" s="19"/>
      <c r="B125" s="22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6" ht="14.25" customHeight="1" x14ac:dyDescent="0.25">
      <c r="A126" s="20"/>
      <c r="B126" s="22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6" ht="10.5" customHeight="1" x14ac:dyDescent="0.25">
      <c r="B127" s="22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6" s="12" customFormat="1" ht="14.15" customHeight="1" x14ac:dyDescent="0.25">
      <c r="A128" s="21"/>
      <c r="B128" s="25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2:12" ht="13.4" customHeight="1" x14ac:dyDescent="0.25">
      <c r="B129" s="22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22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25">
      <c r="B131" s="22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P15" sqref="P15"/>
    </sheetView>
  </sheetViews>
  <sheetFormatPr defaultRowHeight="12.5" x14ac:dyDescent="0.25"/>
  <cols>
    <col min="1" max="1" width="11" customWidth="1"/>
  </cols>
  <sheetData>
    <row r="1" spans="1:13" s="137" customFormat="1" ht="11.5" x14ac:dyDescent="0.25">
      <c r="A1" s="185" t="s">
        <v>157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3" s="137" customFormat="1" ht="11.5" x14ac:dyDescent="0.25">
      <c r="A2" s="138" t="s">
        <v>158</v>
      </c>
    </row>
    <row r="3" spans="1:13" ht="31.5" x14ac:dyDescent="0.25">
      <c r="A3" s="147"/>
      <c r="B3" s="148" t="s">
        <v>111</v>
      </c>
      <c r="C3" s="146" t="s">
        <v>112</v>
      </c>
      <c r="D3" s="146" t="s">
        <v>113</v>
      </c>
      <c r="E3" s="146" t="s">
        <v>114</v>
      </c>
      <c r="F3" s="146" t="s">
        <v>115</v>
      </c>
      <c r="G3" s="146" t="s">
        <v>116</v>
      </c>
      <c r="H3" s="146" t="s">
        <v>117</v>
      </c>
      <c r="I3" s="146" t="s">
        <v>118</v>
      </c>
      <c r="J3" s="146" t="s">
        <v>119</v>
      </c>
      <c r="K3" s="146" t="s">
        <v>120</v>
      </c>
      <c r="L3" s="149" t="s">
        <v>121</v>
      </c>
    </row>
    <row r="4" spans="1:13" ht="6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3" ht="23" x14ac:dyDescent="0.25">
      <c r="A5" s="133" t="s">
        <v>122</v>
      </c>
      <c r="B5" s="134">
        <v>10524.74363851128</v>
      </c>
      <c r="C5" s="134">
        <v>3324.898676650183</v>
      </c>
      <c r="D5" s="134">
        <v>2473.0739754549645</v>
      </c>
      <c r="E5" s="134">
        <v>2231.2242487337085</v>
      </c>
      <c r="F5" s="134">
        <v>2637.8742317163506</v>
      </c>
      <c r="G5" s="134">
        <v>128178.21489919716</v>
      </c>
      <c r="H5" s="134">
        <v>128625.52988047809</v>
      </c>
      <c r="I5" s="134">
        <v>60283.719714108389</v>
      </c>
      <c r="J5" s="134">
        <v>44914.490620432844</v>
      </c>
      <c r="K5" s="134">
        <v>46069.162545796717</v>
      </c>
      <c r="L5" s="134">
        <v>51805.067568920298</v>
      </c>
      <c r="M5" s="135"/>
    </row>
    <row r="6" spans="1:13" ht="29.25" customHeight="1" x14ac:dyDescent="0.25">
      <c r="A6" s="133" t="s">
        <v>123</v>
      </c>
      <c r="B6" s="136">
        <v>2.1877870983959191</v>
      </c>
      <c r="C6" s="136">
        <v>0.69114941684963105</v>
      </c>
      <c r="D6" s="136">
        <v>0.51407991707096801</v>
      </c>
      <c r="E6" s="136">
        <v>0.46380641587752847</v>
      </c>
      <c r="F6" s="136">
        <v>0.5483370816010108</v>
      </c>
      <c r="G6" s="136">
        <v>26.644510734282299</v>
      </c>
      <c r="H6" s="136">
        <v>26.737494466578131</v>
      </c>
      <c r="I6" s="136">
        <v>12.531226295265615</v>
      </c>
      <c r="J6" s="136">
        <v>9.3364120291586303</v>
      </c>
      <c r="K6" s="136">
        <v>9.5764346299892562</v>
      </c>
      <c r="L6" s="136">
        <v>10.768761914931007</v>
      </c>
    </row>
  </sheetData>
  <mergeCells count="1">
    <mergeCell ref="A1:L1"/>
  </mergeCells>
  <printOptions horizontalCentered="1"/>
  <pageMargins left="0.59055118110236204" right="0.59055118110236204" top="0.39370078740157499" bottom="0.39370078740157499" header="0" footer="0.7874015748031499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kvalifikaciona_FBiH</vt:lpstr>
      <vt:lpstr>starosna_FBiH</vt:lpstr>
      <vt:lpstr>kvalstar_Kantoni</vt:lpstr>
      <vt:lpstr>kval_opc</vt:lpstr>
      <vt:lpstr>kval_opc_zene</vt:lpstr>
      <vt:lpstr>star_opc</vt:lpstr>
      <vt:lpstr>star_opc_zene</vt:lpstr>
      <vt:lpstr>Intervali neto-placa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2025-12-10T07:50:04Z</cp:lastPrinted>
  <dcterms:created xsi:type="dcterms:W3CDTF">2005-02-01T11:05:45Z</dcterms:created>
  <dcterms:modified xsi:type="dcterms:W3CDTF">2025-12-10T07:59:34Z</dcterms:modified>
</cp:coreProperties>
</file>