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FZS\Saopstenja kvartalna\SAOPSTENJE_25\II_2025\FR_II_2025\Registrovana vozila_II_2025\"/>
    </mc:Choice>
  </mc:AlternateContent>
  <bookViews>
    <workbookView xWindow="0" yWindow="0" windowWidth="11775" windowHeight="10485" activeTab="5"/>
  </bookViews>
  <sheets>
    <sheet name="Po mjesecima" sheetId="7" r:id="rId1"/>
    <sheet name="nova" sheetId="8" r:id="rId2"/>
    <sheet name="gorivo" sheetId="9" r:id="rId3"/>
    <sheet name="eko" sheetId="11" r:id="rId4"/>
    <sheet name="novi_boja" sheetId="12" r:id="rId5"/>
    <sheet name="marka_novi" sheetId="13" r:id="rId6"/>
  </sheets>
  <definedNames>
    <definedName name="_xlnm._FilterDatabase" localSheetId="4" hidden="1">novi_boja!$A$2:$D$12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3" l="1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3" i="13"/>
  <c r="L4" i="12"/>
  <c r="L5" i="12"/>
  <c r="L6" i="12"/>
  <c r="L7" i="12"/>
  <c r="L8" i="12"/>
  <c r="L9" i="12"/>
  <c r="L10" i="12"/>
  <c r="L11" i="12"/>
  <c r="L12" i="12"/>
  <c r="L3" i="12"/>
  <c r="N4" i="11"/>
  <c r="N5" i="11"/>
  <c r="N6" i="11"/>
  <c r="N7" i="11"/>
  <c r="N8" i="11"/>
  <c r="N9" i="11"/>
  <c r="N10" i="11"/>
  <c r="N11" i="11"/>
  <c r="N3" i="11"/>
  <c r="N4" i="9"/>
  <c r="N5" i="9"/>
  <c r="N6" i="9"/>
  <c r="N7" i="9"/>
  <c r="N8" i="9"/>
  <c r="N3" i="9"/>
  <c r="L14" i="8"/>
  <c r="L4" i="8"/>
  <c r="L5" i="8"/>
  <c r="L6" i="8"/>
  <c r="L7" i="8"/>
  <c r="L8" i="8"/>
  <c r="L9" i="8"/>
  <c r="L10" i="8"/>
  <c r="L11" i="8"/>
  <c r="L12" i="8"/>
  <c r="L13" i="8"/>
  <c r="L3" i="8"/>
  <c r="I4" i="11"/>
  <c r="I5" i="11"/>
  <c r="I6" i="11"/>
  <c r="I7" i="11"/>
  <c r="I8" i="11"/>
  <c r="I9" i="11"/>
  <c r="I10" i="11"/>
  <c r="I11" i="11"/>
  <c r="I3" i="11"/>
  <c r="I4" i="9"/>
  <c r="I5" i="9"/>
  <c r="I6" i="9"/>
  <c r="I7" i="9"/>
  <c r="I8" i="9"/>
  <c r="I3" i="9"/>
  <c r="J14" i="7"/>
  <c r="J13" i="7"/>
  <c r="J12" i="7"/>
  <c r="J11" i="7"/>
  <c r="J10" i="7"/>
  <c r="J9" i="7"/>
  <c r="J8" i="7"/>
  <c r="J7" i="7"/>
  <c r="J6" i="7"/>
  <c r="J5" i="7"/>
  <c r="J4" i="7"/>
  <c r="H3" i="7"/>
  <c r="J3" i="7"/>
  <c r="E3" i="7"/>
  <c r="F3" i="7"/>
  <c r="G3" i="7"/>
  <c r="D3" i="11"/>
  <c r="C3" i="11"/>
  <c r="B3" i="11"/>
  <c r="E11" i="11"/>
  <c r="E10" i="11"/>
  <c r="E9" i="11"/>
  <c r="E8" i="11"/>
  <c r="E7" i="11"/>
  <c r="E6" i="11"/>
  <c r="E5" i="11"/>
  <c r="E4" i="11"/>
  <c r="D3" i="9"/>
  <c r="C3" i="9"/>
  <c r="B3" i="9"/>
  <c r="E8" i="9"/>
  <c r="E7" i="9"/>
  <c r="E6" i="9"/>
  <c r="E5" i="9"/>
  <c r="E4" i="9"/>
  <c r="D3" i="7"/>
  <c r="C3" i="7"/>
  <c r="B3" i="7"/>
  <c r="E3" i="11"/>
  <c r="E3" i="9"/>
</calcChain>
</file>

<file path=xl/sharedStrings.xml><?xml version="1.0" encoding="utf-8"?>
<sst xmlns="http://schemas.openxmlformats.org/spreadsheetml/2006/main" count="177" uniqueCount="78">
  <si>
    <t>Ukupno</t>
  </si>
  <si>
    <t>-</t>
  </si>
  <si>
    <t>januar</t>
  </si>
  <si>
    <t>februar</t>
  </si>
  <si>
    <t>mart</t>
  </si>
  <si>
    <t>I tromjesečje</t>
  </si>
  <si>
    <t>Autobus</t>
  </si>
  <si>
    <t>Moped</t>
  </si>
  <si>
    <t>Motocikl</t>
  </si>
  <si>
    <t>Poluprikolica</t>
  </si>
  <si>
    <t>Prikolica</t>
  </si>
  <si>
    <t>Putnički automobil</t>
  </si>
  <si>
    <t>Specijalno vozilo</t>
  </si>
  <si>
    <t>Tegljač</t>
  </si>
  <si>
    <t>Kamion</t>
  </si>
  <si>
    <t>Poljoprivredni traktor</t>
  </si>
  <si>
    <t>Ostala vozila</t>
  </si>
  <si>
    <t>Vrsta vozila</t>
  </si>
  <si>
    <t>Vrsta goriva</t>
  </si>
  <si>
    <t>Dizel</t>
  </si>
  <si>
    <t>Benzin</t>
  </si>
  <si>
    <t>Hibrid</t>
  </si>
  <si>
    <t>Plin</t>
  </si>
  <si>
    <t>Električni pogon</t>
  </si>
  <si>
    <t>EKO karakteristike</t>
  </si>
  <si>
    <t>Konvencionalno</t>
  </si>
  <si>
    <t>Nepoznato</t>
  </si>
  <si>
    <t>Euro 1</t>
  </si>
  <si>
    <t>Euro 2</t>
  </si>
  <si>
    <t>Euro 3</t>
  </si>
  <si>
    <t>Euro 4</t>
  </si>
  <si>
    <t>Euro 5</t>
  </si>
  <si>
    <t>Euro 6</t>
  </si>
  <si>
    <t>Tabela 1. Prvi put registrirana motorna i priključna vozila po mjesecima</t>
  </si>
  <si>
    <t>Tabela 2. Prvi put registrirana nova vozila</t>
  </si>
  <si>
    <t>Tabela 3. Prvi put registrirani putnički automobili prema vrsti goriva</t>
  </si>
  <si>
    <t>Tabela 4. Prvi put registrirani putnički automobili prema EKO karakteristikama</t>
  </si>
  <si>
    <t>Prvi put registrirani novi putnički automobili prema boji</t>
  </si>
  <si>
    <t>Boja vozila</t>
  </si>
  <si>
    <t>Siva</t>
  </si>
  <si>
    <t>Bijela</t>
  </si>
  <si>
    <t>Crna</t>
  </si>
  <si>
    <t>Plava</t>
  </si>
  <si>
    <t>Crvena</t>
  </si>
  <si>
    <t>Zelena</t>
  </si>
  <si>
    <t>Smeđa</t>
  </si>
  <si>
    <t>Žuta</t>
  </si>
  <si>
    <t>Narandžasta</t>
  </si>
  <si>
    <t>Ljubičasta</t>
  </si>
  <si>
    <t>BMW</t>
  </si>
  <si>
    <t>Škoda</t>
  </si>
  <si>
    <t>Toyota</t>
  </si>
  <si>
    <t>Volkswagen</t>
  </si>
  <si>
    <t>Hyundai</t>
  </si>
  <si>
    <t>Renault</t>
  </si>
  <si>
    <t>Suzuki</t>
  </si>
  <si>
    <t>Audi</t>
  </si>
  <si>
    <t>Mercedes-Benz</t>
  </si>
  <si>
    <t>Volvo</t>
  </si>
  <si>
    <t>Marka vozila</t>
  </si>
  <si>
    <t>KIA</t>
  </si>
  <si>
    <t>SEAT</t>
  </si>
  <si>
    <t>Top 20 prvi put registriranih novih putničkih vozila prema marki vozila</t>
  </si>
  <si>
    <t>Dacia</t>
  </si>
  <si>
    <t>Citroen</t>
  </si>
  <si>
    <t>Peugeot</t>
  </si>
  <si>
    <t>Cupra</t>
  </si>
  <si>
    <t>Porsche</t>
  </si>
  <si>
    <t>Ford</t>
  </si>
  <si>
    <t>april</t>
  </si>
  <si>
    <t>maj</t>
  </si>
  <si>
    <t>juni</t>
  </si>
  <si>
    <t>II tromjesečje</t>
  </si>
  <si>
    <t>Opel</t>
  </si>
  <si>
    <t>Geely</t>
  </si>
  <si>
    <t>I 
tromjesečje</t>
  </si>
  <si>
    <t>II 
tromjesečje</t>
  </si>
  <si>
    <t>II tromjesečje
I tromjesečje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</si>
</sst>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3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Arial Narrow"/>
      <family val="2"/>
    </font>
    <font>
      <sz val="11"/>
      <color theme="1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b/>
      <u/>
      <sz val="9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2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60">
    <xf numFmtId="0" fontId="0" fillId="0" borderId="0" xfId="0"/>
    <xf numFmtId="0" fontId="5" fillId="0" borderId="0" xfId="3" applyFont="1"/>
    <xf numFmtId="0" fontId="2" fillId="0" borderId="0" xfId="3"/>
    <xf numFmtId="3" fontId="2" fillId="0" borderId="0" xfId="3" applyNumberFormat="1"/>
    <xf numFmtId="0" fontId="2" fillId="0" borderId="0" xfId="3" applyAlignment="1">
      <alignment vertical="center"/>
    </xf>
    <xf numFmtId="0" fontId="6" fillId="0" borderId="0" xfId="3" applyFont="1" applyAlignment="1">
      <alignment vertical="center"/>
    </xf>
    <xf numFmtId="0" fontId="2" fillId="0" borderId="0" xfId="3" applyBorder="1"/>
    <xf numFmtId="0" fontId="7" fillId="0" borderId="0" xfId="3" applyFont="1" applyBorder="1" applyAlignment="1">
      <alignment vertical="center"/>
    </xf>
    <xf numFmtId="0" fontId="8" fillId="0" borderId="0" xfId="3" applyFont="1" applyBorder="1" applyAlignment="1">
      <alignment vertical="center"/>
    </xf>
    <xf numFmtId="0" fontId="9" fillId="0" borderId="1" xfId="6" applyFont="1" applyFill="1" applyBorder="1" applyAlignment="1">
      <alignment horizontal="center" vertical="center"/>
    </xf>
    <xf numFmtId="0" fontId="9" fillId="0" borderId="1" xfId="5" applyFont="1" applyFill="1" applyBorder="1" applyAlignment="1">
      <alignment horizontal="center" vertical="center"/>
    </xf>
    <xf numFmtId="0" fontId="9" fillId="0" borderId="0" xfId="5" applyFont="1" applyFill="1" applyBorder="1" applyAlignment="1"/>
    <xf numFmtId="3" fontId="7" fillId="0" borderId="0" xfId="3" applyNumberFormat="1" applyFont="1" applyBorder="1"/>
    <xf numFmtId="0" fontId="10" fillId="0" borderId="0" xfId="5" applyFont="1" applyFill="1" applyBorder="1" applyAlignment="1"/>
    <xf numFmtId="3" fontId="10" fillId="0" borderId="0" xfId="5" applyNumberFormat="1" applyFont="1" applyFill="1" applyBorder="1" applyAlignment="1">
      <alignment horizontal="right"/>
    </xf>
    <xf numFmtId="3" fontId="10" fillId="0" borderId="0" xfId="4" applyNumberFormat="1" applyFont="1" applyFill="1" applyBorder="1" applyAlignment="1">
      <alignment horizontal="right" wrapText="1"/>
    </xf>
    <xf numFmtId="0" fontId="9" fillId="0" borderId="0" xfId="5" applyFont="1" applyFill="1" applyBorder="1" applyAlignment="1">
      <alignment vertical="center"/>
    </xf>
    <xf numFmtId="3" fontId="9" fillId="0" borderId="0" xfId="5" applyNumberFormat="1" applyFont="1" applyFill="1" applyBorder="1" applyAlignment="1"/>
    <xf numFmtId="3" fontId="10" fillId="0" borderId="0" xfId="5" applyNumberFormat="1" applyFont="1" applyFill="1" applyBorder="1" applyAlignment="1"/>
    <xf numFmtId="0" fontId="7" fillId="0" borderId="0" xfId="3" applyFont="1" applyAlignment="1">
      <alignment horizontal="left" vertical="center"/>
    </xf>
    <xf numFmtId="0" fontId="11" fillId="0" borderId="0" xfId="3" applyFont="1" applyAlignment="1">
      <alignment horizontal="left" vertical="center"/>
    </xf>
    <xf numFmtId="0" fontId="9" fillId="0" borderId="1" xfId="8" applyFont="1" applyFill="1" applyBorder="1" applyAlignment="1">
      <alignment horizontal="center" vertical="center"/>
    </xf>
    <xf numFmtId="0" fontId="7" fillId="0" borderId="0" xfId="3" applyFont="1" applyBorder="1"/>
    <xf numFmtId="0" fontId="10" fillId="0" borderId="0" xfId="8" applyFont="1" applyFill="1" applyBorder="1" applyAlignment="1"/>
    <xf numFmtId="3" fontId="10" fillId="0" borderId="0" xfId="8" applyNumberFormat="1" applyFont="1" applyFill="1" applyBorder="1" applyAlignment="1">
      <alignment horizontal="right"/>
    </xf>
    <xf numFmtId="3" fontId="11" fillId="0" borderId="0" xfId="3" applyNumberFormat="1" applyFont="1" applyBorder="1"/>
    <xf numFmtId="0" fontId="11" fillId="0" borderId="0" xfId="3" applyFont="1"/>
    <xf numFmtId="0" fontId="9" fillId="0" borderId="1" xfId="9" applyFont="1" applyFill="1" applyBorder="1" applyAlignment="1">
      <alignment horizontal="center" vertical="center"/>
    </xf>
    <xf numFmtId="0" fontId="10" fillId="0" borderId="0" xfId="9" applyFont="1" applyFill="1" applyBorder="1" applyAlignment="1"/>
    <xf numFmtId="3" fontId="10" fillId="0" borderId="0" xfId="9" applyNumberFormat="1" applyFont="1" applyFill="1" applyBorder="1" applyAlignment="1">
      <alignment horizontal="right"/>
    </xf>
    <xf numFmtId="3" fontId="10" fillId="0" borderId="0" xfId="9" applyNumberFormat="1" applyFont="1" applyBorder="1" applyAlignment="1">
      <alignment horizontal="right"/>
    </xf>
    <xf numFmtId="0" fontId="7" fillId="0" borderId="0" xfId="0" applyFont="1"/>
    <xf numFmtId="0" fontId="10" fillId="0" borderId="0" xfId="0" applyFont="1"/>
    <xf numFmtId="0" fontId="10" fillId="0" borderId="3" xfId="10" applyFont="1" applyFill="1" applyBorder="1" applyAlignment="1"/>
    <xf numFmtId="0" fontId="10" fillId="0" borderId="3" xfId="10" applyFont="1" applyFill="1" applyBorder="1" applyAlignment="1">
      <alignment horizontal="right"/>
    </xf>
    <xf numFmtId="0" fontId="10" fillId="0" borderId="3" xfId="10" applyFont="1" applyBorder="1" applyAlignment="1"/>
    <xf numFmtId="0" fontId="10" fillId="0" borderId="0" xfId="10" applyFont="1" applyFill="1" applyBorder="1" applyAlignment="1">
      <alignment horizontal="right"/>
    </xf>
    <xf numFmtId="0" fontId="7" fillId="0" borderId="0" xfId="0" applyFont="1" applyAlignment="1"/>
    <xf numFmtId="0" fontId="10" fillId="0" borderId="3" xfId="11" applyFont="1" applyFill="1" applyBorder="1" applyAlignment="1">
      <alignment wrapText="1"/>
    </xf>
    <xf numFmtId="164" fontId="6" fillId="0" borderId="0" xfId="3" applyNumberFormat="1" applyFont="1" applyAlignment="1">
      <alignment vertical="center"/>
    </xf>
    <xf numFmtId="164" fontId="2" fillId="0" borderId="0" xfId="3" applyNumberFormat="1"/>
    <xf numFmtId="3" fontId="9" fillId="0" borderId="0" xfId="4" applyNumberFormat="1" applyFont="1" applyFill="1" applyBorder="1" applyAlignment="1">
      <alignment horizontal="right" wrapText="1"/>
    </xf>
    <xf numFmtId="0" fontId="9" fillId="0" borderId="2" xfId="10" applyFont="1" applyFill="1" applyBorder="1" applyAlignment="1">
      <alignment horizontal="center" vertical="center"/>
    </xf>
    <xf numFmtId="0" fontId="9" fillId="0" borderId="1" xfId="10" applyFont="1" applyFill="1" applyBorder="1" applyAlignment="1">
      <alignment horizontal="center" vertical="center"/>
    </xf>
    <xf numFmtId="3" fontId="7" fillId="0" borderId="0" xfId="3" applyNumberFormat="1" applyFont="1" applyFill="1" applyBorder="1"/>
    <xf numFmtId="0" fontId="9" fillId="0" borderId="1" xfId="5" applyFont="1" applyFill="1" applyBorder="1" applyAlignment="1">
      <alignment horizontal="center" vertical="center" wrapText="1"/>
    </xf>
    <xf numFmtId="165" fontId="11" fillId="0" borderId="0" xfId="3" applyNumberFormat="1" applyFont="1"/>
    <xf numFmtId="0" fontId="12" fillId="0" borderId="1" xfId="5" applyFont="1" applyFill="1" applyBorder="1" applyAlignment="1">
      <alignment horizontal="center" vertical="center" wrapText="1"/>
    </xf>
    <xf numFmtId="165" fontId="7" fillId="0" borderId="0" xfId="3" applyNumberFormat="1" applyFont="1"/>
    <xf numFmtId="0" fontId="2" fillId="0" borderId="0" xfId="3" applyFill="1"/>
    <xf numFmtId="0" fontId="10" fillId="0" borderId="5" xfId="10" applyFont="1" applyFill="1" applyBorder="1" applyAlignment="1"/>
    <xf numFmtId="0" fontId="9" fillId="0" borderId="0" xfId="10" applyFont="1" applyFill="1" applyBorder="1" applyAlignment="1">
      <alignment horizontal="center" vertical="center"/>
    </xf>
    <xf numFmtId="0" fontId="9" fillId="0" borderId="2" xfId="11" applyFont="1" applyFill="1" applyBorder="1" applyAlignment="1">
      <alignment horizontal="center"/>
    </xf>
    <xf numFmtId="0" fontId="9" fillId="0" borderId="4" xfId="7" applyFont="1" applyFill="1" applyBorder="1" applyAlignment="1">
      <alignment horizontal="center"/>
    </xf>
    <xf numFmtId="164" fontId="9" fillId="0" borderId="0" xfId="5" applyNumberFormat="1" applyFont="1" applyFill="1" applyBorder="1" applyAlignment="1"/>
    <xf numFmtId="164" fontId="10" fillId="0" borderId="0" xfId="5" applyNumberFormat="1" applyFont="1" applyFill="1" applyBorder="1" applyAlignment="1"/>
    <xf numFmtId="164" fontId="7" fillId="0" borderId="0" xfId="3" applyNumberFormat="1" applyFont="1" applyBorder="1"/>
    <xf numFmtId="164" fontId="11" fillId="0" borderId="0" xfId="3" applyNumberFormat="1" applyFont="1" applyBorder="1"/>
    <xf numFmtId="165" fontId="10" fillId="0" borderId="0" xfId="0" applyNumberFormat="1" applyFont="1"/>
    <xf numFmtId="0" fontId="1" fillId="0" borderId="0" xfId="3" applyFont="1"/>
  </cellXfs>
  <cellStyles count="12">
    <cellStyle name="Normal" xfId="0" builtinId="0"/>
    <cellStyle name="Normal 2" xfId="1"/>
    <cellStyle name="Normal 3" xfId="2"/>
    <cellStyle name="Normal 4" xfId="3"/>
    <cellStyle name="Normal_final" xfId="6"/>
    <cellStyle name="Normal_marka_nova" xfId="11"/>
    <cellStyle name="Normal_Po mjesecima" xfId="5"/>
    <cellStyle name="Normal_Prvi put" xfId="4"/>
    <cellStyle name="Normal_Sheet1" xfId="10"/>
    <cellStyle name="Normal_Sheet1 2" xfId="8"/>
    <cellStyle name="Normal_Sheet2" xfId="7"/>
    <cellStyle name="Normal_Sheet5" xfId="9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bs-Latn-BA" sz="900" b="1" i="0" baseline="0">
                <a:effectLst/>
                <a:latin typeface="Arial Narrow" panose="020B0606020202030204" pitchFamily="34" charset="0"/>
              </a:rPr>
              <a:t>Prvi put registrirani novi putnički automobili prema boji, </a:t>
            </a:r>
            <a:endParaRPr lang="en-GB" sz="900">
              <a:effectLst/>
              <a:latin typeface="Arial Narrow" panose="020B0606020202030204" pitchFamily="34" charset="0"/>
            </a:endParaRPr>
          </a:p>
          <a:p>
            <a:pPr>
              <a:defRPr sz="900">
                <a:solidFill>
                  <a:sysClr val="windowText" lastClr="000000"/>
                </a:solidFill>
                <a:latin typeface="Arial Narrow" panose="020B0606020202030204" pitchFamily="34" charset="0"/>
              </a:defRPr>
            </a:pPr>
            <a:r>
              <a:rPr lang="bs-Latn-BA" sz="900" b="1" i="0" baseline="0">
                <a:effectLst/>
                <a:latin typeface="Arial Narrow" panose="020B0606020202030204" pitchFamily="34" charset="0"/>
              </a:rPr>
              <a:t>II tromjesečje 2025.</a:t>
            </a:r>
            <a:endParaRPr lang="en-GB" sz="900">
              <a:effectLst/>
              <a:latin typeface="Arial Narrow" panose="020B060602020203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novi_boja!$J$2</c:f>
              <c:strCache>
                <c:ptCount val="1"/>
                <c:pt idx="0">
                  <c:v>I tromjesečje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novi_boja!$I$3:$I$12</c:f>
              <c:strCache>
                <c:ptCount val="10"/>
                <c:pt idx="0">
                  <c:v>Siva</c:v>
                </c:pt>
                <c:pt idx="1">
                  <c:v>Bijela</c:v>
                </c:pt>
                <c:pt idx="2">
                  <c:v>Crna</c:v>
                </c:pt>
                <c:pt idx="3">
                  <c:v>Plava</c:v>
                </c:pt>
                <c:pt idx="4">
                  <c:v>Crvena</c:v>
                </c:pt>
                <c:pt idx="5">
                  <c:v>Zelena</c:v>
                </c:pt>
                <c:pt idx="6">
                  <c:v>Smeđa</c:v>
                </c:pt>
                <c:pt idx="7">
                  <c:v>Žuta</c:v>
                </c:pt>
                <c:pt idx="8">
                  <c:v>Narandžasta</c:v>
                </c:pt>
                <c:pt idx="9">
                  <c:v>Ljubičasta</c:v>
                </c:pt>
              </c:strCache>
            </c:strRef>
          </c:cat>
          <c:val>
            <c:numRef>
              <c:f>novi_boja!$J$3:$J$12</c:f>
              <c:numCache>
                <c:formatCode>General</c:formatCode>
                <c:ptCount val="10"/>
                <c:pt idx="0">
                  <c:v>511</c:v>
                </c:pt>
                <c:pt idx="1">
                  <c:v>403</c:v>
                </c:pt>
                <c:pt idx="2">
                  <c:v>357</c:v>
                </c:pt>
                <c:pt idx="3">
                  <c:v>121</c:v>
                </c:pt>
                <c:pt idx="4">
                  <c:v>119</c:v>
                </c:pt>
                <c:pt idx="5">
                  <c:v>59</c:v>
                </c:pt>
                <c:pt idx="6">
                  <c:v>30</c:v>
                </c:pt>
                <c:pt idx="7">
                  <c:v>17</c:v>
                </c:pt>
                <c:pt idx="8">
                  <c:v>6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97-4C97-AB44-2A111A372252}"/>
            </c:ext>
          </c:extLst>
        </c:ser>
        <c:ser>
          <c:idx val="1"/>
          <c:order val="1"/>
          <c:tx>
            <c:strRef>
              <c:f>novi_boja!$K$2</c:f>
              <c:strCache>
                <c:ptCount val="1"/>
                <c:pt idx="0">
                  <c:v>II tromjesečje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novi_boja!$I$3:$I$12</c:f>
              <c:strCache>
                <c:ptCount val="10"/>
                <c:pt idx="0">
                  <c:v>Siva</c:v>
                </c:pt>
                <c:pt idx="1">
                  <c:v>Bijela</c:v>
                </c:pt>
                <c:pt idx="2">
                  <c:v>Crna</c:v>
                </c:pt>
                <c:pt idx="3">
                  <c:v>Plava</c:v>
                </c:pt>
                <c:pt idx="4">
                  <c:v>Crvena</c:v>
                </c:pt>
                <c:pt idx="5">
                  <c:v>Zelena</c:v>
                </c:pt>
                <c:pt idx="6">
                  <c:v>Smeđa</c:v>
                </c:pt>
                <c:pt idx="7">
                  <c:v>Žuta</c:v>
                </c:pt>
                <c:pt idx="8">
                  <c:v>Narandžasta</c:v>
                </c:pt>
                <c:pt idx="9">
                  <c:v>Ljubičasta</c:v>
                </c:pt>
              </c:strCache>
            </c:strRef>
          </c:cat>
          <c:val>
            <c:numRef>
              <c:f>novi_boja!$K$3:$K$12</c:f>
              <c:numCache>
                <c:formatCode>General</c:formatCode>
                <c:ptCount val="10"/>
                <c:pt idx="0">
                  <c:v>750</c:v>
                </c:pt>
                <c:pt idx="1">
                  <c:v>688</c:v>
                </c:pt>
                <c:pt idx="2">
                  <c:v>592</c:v>
                </c:pt>
                <c:pt idx="3">
                  <c:v>188</c:v>
                </c:pt>
                <c:pt idx="4">
                  <c:v>192</c:v>
                </c:pt>
                <c:pt idx="5">
                  <c:v>66</c:v>
                </c:pt>
                <c:pt idx="6">
                  <c:v>23</c:v>
                </c:pt>
                <c:pt idx="7">
                  <c:v>16</c:v>
                </c:pt>
                <c:pt idx="8">
                  <c:v>26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97-4C97-AB44-2A111A372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5"/>
        <c:axId val="1623616239"/>
        <c:axId val="1623600847"/>
      </c:barChart>
      <c:catAx>
        <c:axId val="16236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623600847"/>
        <c:crosses val="autoZero"/>
        <c:auto val="1"/>
        <c:lblAlgn val="ctr"/>
        <c:lblOffset val="100"/>
        <c:noMultiLvlLbl val="0"/>
      </c:catAx>
      <c:valAx>
        <c:axId val="162360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623616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bs-Latn-BA" sz="900" b="1">
                <a:solidFill>
                  <a:sysClr val="windowText" lastClr="000000"/>
                </a:solidFill>
                <a:latin typeface="Arial Narrow" panose="020B0606020202030204" pitchFamily="34" charset="0"/>
              </a:rPr>
              <a:t>Top 10 prvi put registriranih novih putničkih automobila prema marki vozila, II tromjesečje 2025.</a:t>
            </a:r>
            <a:endParaRPr lang="en-GB" sz="900" b="1">
              <a:solidFill>
                <a:sysClr val="windowText" lastClr="000000"/>
              </a:solidFill>
              <a:latin typeface="Arial Narrow" panose="020B060602020203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marka_novi!$B$2</c:f>
              <c:strCache>
                <c:ptCount val="1"/>
                <c:pt idx="0">
                  <c:v>I tromjesečje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marka_novi!$A$3:$A$12</c:f>
              <c:strCache>
                <c:ptCount val="10"/>
                <c:pt idx="0">
                  <c:v>Škoda</c:v>
                </c:pt>
                <c:pt idx="1">
                  <c:v>Volkswagen</c:v>
                </c:pt>
                <c:pt idx="2">
                  <c:v>Toyota</c:v>
                </c:pt>
                <c:pt idx="3">
                  <c:v>Renault</c:v>
                </c:pt>
                <c:pt idx="4">
                  <c:v>Hyundai</c:v>
                </c:pt>
                <c:pt idx="5">
                  <c:v>Dacia</c:v>
                </c:pt>
                <c:pt idx="6">
                  <c:v>SEAT</c:v>
                </c:pt>
                <c:pt idx="7">
                  <c:v>Suzuki</c:v>
                </c:pt>
                <c:pt idx="8">
                  <c:v>Audi</c:v>
                </c:pt>
                <c:pt idx="9">
                  <c:v>Mercedes-Benz</c:v>
                </c:pt>
              </c:strCache>
            </c:strRef>
          </c:cat>
          <c:val>
            <c:numRef>
              <c:f>marka_novi!$B$3:$B$12</c:f>
              <c:numCache>
                <c:formatCode>General</c:formatCode>
                <c:ptCount val="10"/>
                <c:pt idx="0">
                  <c:v>371</c:v>
                </c:pt>
                <c:pt idx="1">
                  <c:v>198</c:v>
                </c:pt>
                <c:pt idx="2">
                  <c:v>167</c:v>
                </c:pt>
                <c:pt idx="3">
                  <c:v>103</c:v>
                </c:pt>
                <c:pt idx="4">
                  <c:v>92</c:v>
                </c:pt>
                <c:pt idx="5">
                  <c:v>79</c:v>
                </c:pt>
                <c:pt idx="6">
                  <c:v>78</c:v>
                </c:pt>
                <c:pt idx="7">
                  <c:v>58</c:v>
                </c:pt>
                <c:pt idx="8">
                  <c:v>56</c:v>
                </c:pt>
                <c:pt idx="9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40-4418-8186-5F7675F72B02}"/>
            </c:ext>
          </c:extLst>
        </c:ser>
        <c:ser>
          <c:idx val="1"/>
          <c:order val="1"/>
          <c:tx>
            <c:strRef>
              <c:f>marka_novi!$C$2</c:f>
              <c:strCache>
                <c:ptCount val="1"/>
                <c:pt idx="0">
                  <c:v>II tromjesečje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marka_novi!$A$3:$A$12</c:f>
              <c:strCache>
                <c:ptCount val="10"/>
                <c:pt idx="0">
                  <c:v>Škoda</c:v>
                </c:pt>
                <c:pt idx="1">
                  <c:v>Volkswagen</c:v>
                </c:pt>
                <c:pt idx="2">
                  <c:v>Toyota</c:v>
                </c:pt>
                <c:pt idx="3">
                  <c:v>Renault</c:v>
                </c:pt>
                <c:pt idx="4">
                  <c:v>Hyundai</c:v>
                </c:pt>
                <c:pt idx="5">
                  <c:v>Dacia</c:v>
                </c:pt>
                <c:pt idx="6">
                  <c:v>SEAT</c:v>
                </c:pt>
                <c:pt idx="7">
                  <c:v>Suzuki</c:v>
                </c:pt>
                <c:pt idx="8">
                  <c:v>Audi</c:v>
                </c:pt>
                <c:pt idx="9">
                  <c:v>Mercedes-Benz</c:v>
                </c:pt>
              </c:strCache>
            </c:strRef>
          </c:cat>
          <c:val>
            <c:numRef>
              <c:f>marka_novi!$C$3:$C$12</c:f>
              <c:numCache>
                <c:formatCode>General</c:formatCode>
                <c:ptCount val="10"/>
                <c:pt idx="0">
                  <c:v>713</c:v>
                </c:pt>
                <c:pt idx="1">
                  <c:v>262</c:v>
                </c:pt>
                <c:pt idx="2">
                  <c:v>253</c:v>
                </c:pt>
                <c:pt idx="3">
                  <c:v>198</c:v>
                </c:pt>
                <c:pt idx="4">
                  <c:v>139</c:v>
                </c:pt>
                <c:pt idx="5">
                  <c:v>93</c:v>
                </c:pt>
                <c:pt idx="6">
                  <c:v>91</c:v>
                </c:pt>
                <c:pt idx="7">
                  <c:v>88</c:v>
                </c:pt>
                <c:pt idx="8">
                  <c:v>85</c:v>
                </c:pt>
                <c:pt idx="9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3D-4C87-9B8F-8B3708433F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5"/>
        <c:axId val="1623616239"/>
        <c:axId val="1623600847"/>
      </c:barChart>
      <c:catAx>
        <c:axId val="16236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623600847"/>
        <c:crosses val="autoZero"/>
        <c:auto val="1"/>
        <c:lblAlgn val="ctr"/>
        <c:lblOffset val="100"/>
        <c:noMultiLvlLbl val="0"/>
      </c:catAx>
      <c:valAx>
        <c:axId val="1623600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623616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12</xdr:row>
      <xdr:rowOff>161925</xdr:rowOff>
    </xdr:from>
    <xdr:to>
      <xdr:col>9</xdr:col>
      <xdr:colOff>409574</xdr:colOff>
      <xdr:row>23</xdr:row>
      <xdr:rowOff>85725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142876</xdr:colOff>
      <xdr:row>3</xdr:row>
      <xdr:rowOff>47625</xdr:rowOff>
    </xdr:from>
    <xdr:to>
      <xdr:col>14</xdr:col>
      <xdr:colOff>123825</xdr:colOff>
      <xdr:row>14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E22" sqref="E22"/>
    </sheetView>
  </sheetViews>
  <sheetFormatPr defaultRowHeight="17.25" customHeight="1" x14ac:dyDescent="0.25"/>
  <cols>
    <col min="1" max="1" width="13.7109375" style="2" customWidth="1"/>
    <col min="2" max="2" width="6.140625" style="2" customWidth="1"/>
    <col min="3" max="3" width="9.140625" style="2"/>
    <col min="4" max="4" width="9.140625" style="2" customWidth="1"/>
    <col min="5" max="5" width="11.5703125" style="2" customWidth="1"/>
    <col min="6" max="6" width="11.42578125" style="2" customWidth="1"/>
    <col min="7" max="7" width="9.140625" style="2"/>
    <col min="8" max="8" width="10" style="2" customWidth="1"/>
    <col min="9" max="9" width="9.140625" style="2"/>
    <col min="10" max="10" width="11.85546875" style="2" customWidth="1"/>
    <col min="11" max="16384" width="9.140625" style="2"/>
  </cols>
  <sheetData>
    <row r="1" spans="1:14" s="4" customFormat="1" ht="29.25" customHeight="1" x14ac:dyDescent="0.2">
      <c r="A1" s="7" t="s">
        <v>33</v>
      </c>
      <c r="B1" s="8"/>
      <c r="C1" s="8"/>
      <c r="D1" s="8"/>
    </row>
    <row r="2" spans="1:14" s="4" customFormat="1" ht="24" customHeight="1" x14ac:dyDescent="0.2">
      <c r="A2" s="9" t="s">
        <v>17</v>
      </c>
      <c r="B2" s="10" t="s">
        <v>2</v>
      </c>
      <c r="C2" s="10" t="s">
        <v>3</v>
      </c>
      <c r="D2" s="10" t="s">
        <v>4</v>
      </c>
      <c r="E2" s="10" t="s">
        <v>69</v>
      </c>
      <c r="F2" s="10" t="s">
        <v>70</v>
      </c>
      <c r="G2" s="10" t="s">
        <v>71</v>
      </c>
      <c r="H2" s="45" t="s">
        <v>75</v>
      </c>
      <c r="I2" s="45" t="s">
        <v>76</v>
      </c>
      <c r="J2" s="47" t="s">
        <v>77</v>
      </c>
    </row>
    <row r="3" spans="1:14" ht="15" customHeight="1" x14ac:dyDescent="0.25">
      <c r="A3" s="11" t="s">
        <v>0</v>
      </c>
      <c r="B3" s="12">
        <f t="shared" ref="B3:G3" si="0">SUM(B4:B14)</f>
        <v>5029</v>
      </c>
      <c r="C3" s="12">
        <f t="shared" si="0"/>
        <v>5575</v>
      </c>
      <c r="D3" s="12">
        <f t="shared" si="0"/>
        <v>5451</v>
      </c>
      <c r="E3" s="12">
        <f t="shared" si="0"/>
        <v>7665</v>
      </c>
      <c r="F3" s="12">
        <f t="shared" si="0"/>
        <v>7072</v>
      </c>
      <c r="G3" s="12">
        <f t="shared" si="0"/>
        <v>7131</v>
      </c>
      <c r="H3" s="44">
        <f t="shared" ref="H3" si="1">SUM(H4:H14)</f>
        <v>16055</v>
      </c>
      <c r="I3" s="41">
        <v>21868</v>
      </c>
      <c r="J3" s="48">
        <f>I3/H3*100</f>
        <v>136.20678916225475</v>
      </c>
      <c r="M3" s="59"/>
      <c r="N3" s="15"/>
    </row>
    <row r="4" spans="1:14" ht="15" customHeight="1" x14ac:dyDescent="0.25">
      <c r="A4" s="13" t="s">
        <v>7</v>
      </c>
      <c r="B4" s="14">
        <v>13</v>
      </c>
      <c r="C4" s="14">
        <v>36</v>
      </c>
      <c r="D4" s="14">
        <v>75</v>
      </c>
      <c r="E4" s="15">
        <v>126</v>
      </c>
      <c r="F4" s="15">
        <v>141</v>
      </c>
      <c r="G4" s="15">
        <v>184</v>
      </c>
      <c r="H4" s="15">
        <v>124</v>
      </c>
      <c r="I4" s="15">
        <v>451</v>
      </c>
      <c r="J4" s="46">
        <f t="shared" ref="J4:J13" si="2">I4/H4*100</f>
        <v>363.70967741935488</v>
      </c>
      <c r="M4" s="59"/>
    </row>
    <row r="5" spans="1:14" ht="15" customHeight="1" x14ac:dyDescent="0.25">
      <c r="A5" s="13" t="s">
        <v>8</v>
      </c>
      <c r="B5" s="14">
        <v>46</v>
      </c>
      <c r="C5" s="14">
        <v>95</v>
      </c>
      <c r="D5" s="14">
        <v>224</v>
      </c>
      <c r="E5" s="15">
        <v>482</v>
      </c>
      <c r="F5" s="15">
        <v>438</v>
      </c>
      <c r="G5" s="15">
        <v>456</v>
      </c>
      <c r="H5" s="15">
        <v>365</v>
      </c>
      <c r="I5" s="15">
        <v>1376</v>
      </c>
      <c r="J5" s="46">
        <f t="shared" si="2"/>
        <v>376.98630136986304</v>
      </c>
      <c r="M5" s="59"/>
    </row>
    <row r="6" spans="1:14" ht="15" customHeight="1" x14ac:dyDescent="0.25">
      <c r="A6" s="13" t="s">
        <v>6</v>
      </c>
      <c r="B6" s="14">
        <v>19</v>
      </c>
      <c r="C6" s="14">
        <v>20</v>
      </c>
      <c r="D6" s="14">
        <v>12</v>
      </c>
      <c r="E6" s="15">
        <v>31</v>
      </c>
      <c r="F6" s="15">
        <v>36</v>
      </c>
      <c r="G6" s="15">
        <v>13</v>
      </c>
      <c r="H6" s="15">
        <v>51</v>
      </c>
      <c r="I6" s="15">
        <v>80</v>
      </c>
      <c r="J6" s="46">
        <f t="shared" si="2"/>
        <v>156.86274509803923</v>
      </c>
      <c r="M6" s="59"/>
    </row>
    <row r="7" spans="1:14" ht="15" customHeight="1" x14ac:dyDescent="0.25">
      <c r="A7" s="13" t="s">
        <v>11</v>
      </c>
      <c r="B7" s="14">
        <v>4190</v>
      </c>
      <c r="C7" s="14">
        <v>4442</v>
      </c>
      <c r="D7" s="14">
        <v>4178</v>
      </c>
      <c r="E7" s="15">
        <v>5846</v>
      </c>
      <c r="F7" s="15">
        <v>5274</v>
      </c>
      <c r="G7" s="15">
        <v>5369</v>
      </c>
      <c r="H7" s="15">
        <v>12810</v>
      </c>
      <c r="I7" s="15">
        <v>16489</v>
      </c>
      <c r="J7" s="46">
        <f t="shared" si="2"/>
        <v>128.71975019516003</v>
      </c>
    </row>
    <row r="8" spans="1:14" ht="15" customHeight="1" x14ac:dyDescent="0.25">
      <c r="A8" s="13" t="s">
        <v>9</v>
      </c>
      <c r="B8" s="14">
        <v>73</v>
      </c>
      <c r="C8" s="14">
        <v>60</v>
      </c>
      <c r="D8" s="14">
        <v>55</v>
      </c>
      <c r="E8" s="15">
        <v>76</v>
      </c>
      <c r="F8" s="15">
        <v>69</v>
      </c>
      <c r="G8" s="15">
        <v>71</v>
      </c>
      <c r="H8" s="15">
        <v>188</v>
      </c>
      <c r="I8" s="15">
        <v>216</v>
      </c>
      <c r="J8" s="46">
        <f t="shared" si="2"/>
        <v>114.89361702127661</v>
      </c>
    </row>
    <row r="9" spans="1:14" ht="15" customHeight="1" x14ac:dyDescent="0.25">
      <c r="A9" s="13" t="s">
        <v>10</v>
      </c>
      <c r="B9" s="14">
        <v>123</v>
      </c>
      <c r="C9" s="14">
        <v>166</v>
      </c>
      <c r="D9" s="14">
        <v>176</v>
      </c>
      <c r="E9" s="15">
        <v>216</v>
      </c>
      <c r="F9" s="15">
        <v>202</v>
      </c>
      <c r="G9" s="15">
        <v>179</v>
      </c>
      <c r="H9" s="15">
        <v>465</v>
      </c>
      <c r="I9" s="15">
        <v>597</v>
      </c>
      <c r="J9" s="46">
        <f t="shared" si="2"/>
        <v>128.38709677419357</v>
      </c>
    </row>
    <row r="10" spans="1:14" ht="15" customHeight="1" x14ac:dyDescent="0.25">
      <c r="A10" s="13" t="s">
        <v>14</v>
      </c>
      <c r="B10" s="14">
        <v>302</v>
      </c>
      <c r="C10" s="14">
        <v>451</v>
      </c>
      <c r="D10" s="14">
        <v>370</v>
      </c>
      <c r="E10" s="15">
        <v>404</v>
      </c>
      <c r="F10" s="15">
        <v>405</v>
      </c>
      <c r="G10" s="15">
        <v>460</v>
      </c>
      <c r="H10" s="15">
        <v>1123</v>
      </c>
      <c r="I10" s="15">
        <v>1269</v>
      </c>
      <c r="J10" s="46">
        <f t="shared" si="2"/>
        <v>113.00089047195014</v>
      </c>
    </row>
    <row r="11" spans="1:14" ht="15" customHeight="1" x14ac:dyDescent="0.25">
      <c r="A11" s="13" t="s">
        <v>13</v>
      </c>
      <c r="B11" s="14">
        <v>44</v>
      </c>
      <c r="C11" s="14">
        <v>66</v>
      </c>
      <c r="D11" s="14">
        <v>67</v>
      </c>
      <c r="E11" s="15">
        <v>68</v>
      </c>
      <c r="F11" s="15">
        <v>59</v>
      </c>
      <c r="G11" s="15">
        <v>69</v>
      </c>
      <c r="H11" s="15">
        <v>177</v>
      </c>
      <c r="I11" s="15">
        <v>196</v>
      </c>
      <c r="J11" s="46">
        <f t="shared" si="2"/>
        <v>110.73446327683615</v>
      </c>
      <c r="K11" s="3"/>
    </row>
    <row r="12" spans="1:14" ht="15" customHeight="1" x14ac:dyDescent="0.25">
      <c r="A12" s="13" t="s">
        <v>12</v>
      </c>
      <c r="B12" s="14">
        <v>26</v>
      </c>
      <c r="C12" s="14">
        <v>59</v>
      </c>
      <c r="D12" s="14">
        <v>66</v>
      </c>
      <c r="E12" s="15">
        <v>67</v>
      </c>
      <c r="F12" s="15">
        <v>63</v>
      </c>
      <c r="G12" s="15">
        <v>61</v>
      </c>
      <c r="H12" s="15">
        <v>151</v>
      </c>
      <c r="I12" s="15">
        <v>191</v>
      </c>
      <c r="J12" s="46">
        <f t="shared" si="2"/>
        <v>126.49006622516556</v>
      </c>
    </row>
    <row r="13" spans="1:14" ht="15" customHeight="1" x14ac:dyDescent="0.25">
      <c r="A13" s="13" t="s">
        <v>15</v>
      </c>
      <c r="B13" s="14">
        <v>172</v>
      </c>
      <c r="C13" s="14">
        <v>157</v>
      </c>
      <c r="D13" s="14">
        <v>193</v>
      </c>
      <c r="E13" s="15">
        <v>291</v>
      </c>
      <c r="F13" s="15">
        <v>327</v>
      </c>
      <c r="G13" s="15">
        <v>251</v>
      </c>
      <c r="H13" s="15">
        <v>522</v>
      </c>
      <c r="I13" s="15">
        <v>869</v>
      </c>
      <c r="J13" s="46">
        <f t="shared" si="2"/>
        <v>166.47509578544063</v>
      </c>
    </row>
    <row r="14" spans="1:14" ht="15" customHeight="1" x14ac:dyDescent="0.25">
      <c r="A14" s="13" t="s">
        <v>16</v>
      </c>
      <c r="B14" s="14">
        <v>21</v>
      </c>
      <c r="C14" s="14">
        <v>23</v>
      </c>
      <c r="D14" s="14">
        <v>35</v>
      </c>
      <c r="E14" s="15">
        <v>58</v>
      </c>
      <c r="F14" s="15">
        <v>58</v>
      </c>
      <c r="G14" s="15">
        <v>18</v>
      </c>
      <c r="H14" s="15">
        <v>79</v>
      </c>
      <c r="I14" s="15">
        <v>134</v>
      </c>
      <c r="J14" s="46">
        <f>I14/H14*100</f>
        <v>169.62025316455694</v>
      </c>
    </row>
    <row r="16" spans="1:14" ht="17.25" customHeight="1" x14ac:dyDescent="0.25">
      <c r="A16" s="4"/>
      <c r="B16" s="4"/>
      <c r="C16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workbookViewId="0">
      <selection activeCell="C1" sqref="C1"/>
    </sheetView>
  </sheetViews>
  <sheetFormatPr defaultRowHeight="15" x14ac:dyDescent="0.25"/>
  <cols>
    <col min="1" max="1" width="14" style="2" customWidth="1"/>
    <col min="2" max="3" width="9.140625" style="2"/>
    <col min="4" max="4" width="9.28515625" style="2" customWidth="1"/>
    <col min="5" max="5" width="9.140625" style="40"/>
    <col min="6" max="8" width="9.140625" style="2"/>
    <col min="9" max="9" width="13.140625" style="2" customWidth="1"/>
    <col min="10" max="10" width="11.140625" style="2" customWidth="1"/>
    <col min="11" max="11" width="12.85546875" style="2" customWidth="1"/>
    <col min="12" max="12" width="11.5703125" style="2" customWidth="1"/>
    <col min="13" max="16384" width="9.140625" style="2"/>
  </cols>
  <sheetData>
    <row r="1" spans="1:12" s="5" customFormat="1" ht="30" customHeight="1" x14ac:dyDescent="0.2">
      <c r="A1" s="16" t="s">
        <v>34</v>
      </c>
      <c r="B1" s="16"/>
      <c r="C1" s="16"/>
      <c r="D1" s="16"/>
      <c r="E1" s="39"/>
    </row>
    <row r="2" spans="1:12" s="4" customFormat="1" ht="30.75" customHeight="1" x14ac:dyDescent="0.2">
      <c r="A2" s="9" t="s">
        <v>17</v>
      </c>
      <c r="B2" s="10" t="s">
        <v>2</v>
      </c>
      <c r="C2" s="10" t="s">
        <v>3</v>
      </c>
      <c r="D2" s="10" t="s">
        <v>4</v>
      </c>
      <c r="E2" s="10" t="s">
        <v>69</v>
      </c>
      <c r="F2" s="10" t="s">
        <v>70</v>
      </c>
      <c r="G2" s="10" t="s">
        <v>71</v>
      </c>
      <c r="I2" s="9" t="s">
        <v>17</v>
      </c>
      <c r="J2" s="10" t="s">
        <v>5</v>
      </c>
      <c r="K2" s="10" t="s">
        <v>72</v>
      </c>
      <c r="L2" s="47" t="s">
        <v>77</v>
      </c>
    </row>
    <row r="3" spans="1:12" ht="15" customHeight="1" x14ac:dyDescent="0.25">
      <c r="A3" s="11" t="s">
        <v>0</v>
      </c>
      <c r="B3" s="17">
        <v>811</v>
      </c>
      <c r="C3" s="17">
        <v>933</v>
      </c>
      <c r="D3" s="17">
        <v>1019</v>
      </c>
      <c r="E3" s="17">
        <v>1573</v>
      </c>
      <c r="F3" s="17">
        <v>1570</v>
      </c>
      <c r="G3" s="17">
        <v>1577</v>
      </c>
      <c r="I3" s="11" t="s">
        <v>0</v>
      </c>
      <c r="J3" s="17">
        <v>2763</v>
      </c>
      <c r="K3" s="17">
        <v>4720</v>
      </c>
      <c r="L3" s="54">
        <f>K3/J3*100</f>
        <v>170.82880926529137</v>
      </c>
    </row>
    <row r="4" spans="1:12" ht="15" customHeight="1" x14ac:dyDescent="0.25">
      <c r="A4" s="13" t="s">
        <v>7</v>
      </c>
      <c r="B4" s="18">
        <v>5</v>
      </c>
      <c r="C4" s="18">
        <v>9</v>
      </c>
      <c r="D4" s="18">
        <v>43</v>
      </c>
      <c r="E4" s="18">
        <v>59</v>
      </c>
      <c r="F4" s="18">
        <v>79</v>
      </c>
      <c r="G4" s="18">
        <v>95</v>
      </c>
      <c r="I4" s="13" t="s">
        <v>7</v>
      </c>
      <c r="J4" s="18">
        <v>57</v>
      </c>
      <c r="K4" s="18">
        <v>233</v>
      </c>
      <c r="L4" s="55">
        <f t="shared" ref="L4:L14" si="0">K4/J4*100</f>
        <v>408.77192982456137</v>
      </c>
    </row>
    <row r="5" spans="1:12" ht="15" customHeight="1" x14ac:dyDescent="0.25">
      <c r="A5" s="13" t="s">
        <v>8</v>
      </c>
      <c r="B5" s="18">
        <v>14</v>
      </c>
      <c r="C5" s="18">
        <v>27</v>
      </c>
      <c r="D5" s="18">
        <v>82</v>
      </c>
      <c r="E5" s="18">
        <v>153</v>
      </c>
      <c r="F5" s="18">
        <v>137</v>
      </c>
      <c r="G5" s="18">
        <v>154</v>
      </c>
      <c r="I5" s="13" t="s">
        <v>8</v>
      </c>
      <c r="J5" s="18">
        <v>123</v>
      </c>
      <c r="K5" s="18">
        <v>444</v>
      </c>
      <c r="L5" s="55">
        <f t="shared" si="0"/>
        <v>360.97560975609758</v>
      </c>
    </row>
    <row r="6" spans="1:12" ht="15" customHeight="1" x14ac:dyDescent="0.25">
      <c r="A6" s="13" t="s">
        <v>6</v>
      </c>
      <c r="B6" s="14" t="s">
        <v>1</v>
      </c>
      <c r="C6" s="18">
        <v>1</v>
      </c>
      <c r="D6" s="18">
        <v>3</v>
      </c>
      <c r="E6" s="18">
        <v>2</v>
      </c>
      <c r="F6" s="18">
        <v>2</v>
      </c>
      <c r="G6" s="18">
        <v>6</v>
      </c>
      <c r="I6" s="13" t="s">
        <v>6</v>
      </c>
      <c r="J6" s="18">
        <v>4</v>
      </c>
      <c r="K6" s="18">
        <v>10</v>
      </c>
      <c r="L6" s="55">
        <f t="shared" si="0"/>
        <v>250</v>
      </c>
    </row>
    <row r="7" spans="1:12" ht="15" customHeight="1" x14ac:dyDescent="0.25">
      <c r="A7" s="13" t="s">
        <v>11</v>
      </c>
      <c r="B7" s="18">
        <v>531</v>
      </c>
      <c r="C7" s="18">
        <v>574</v>
      </c>
      <c r="D7" s="18">
        <v>522</v>
      </c>
      <c r="E7" s="18">
        <v>868</v>
      </c>
      <c r="F7" s="18">
        <v>830</v>
      </c>
      <c r="G7" s="18">
        <v>849</v>
      </c>
      <c r="I7" s="13" t="s">
        <v>11</v>
      </c>
      <c r="J7" s="18">
        <v>1627</v>
      </c>
      <c r="K7" s="18">
        <v>2547</v>
      </c>
      <c r="L7" s="55">
        <f t="shared" si="0"/>
        <v>156.54578979717272</v>
      </c>
    </row>
    <row r="8" spans="1:12" ht="15" customHeight="1" x14ac:dyDescent="0.25">
      <c r="A8" s="13" t="s">
        <v>9</v>
      </c>
      <c r="B8" s="18">
        <v>9</v>
      </c>
      <c r="C8" s="18">
        <v>16</v>
      </c>
      <c r="D8" s="18">
        <v>13</v>
      </c>
      <c r="E8" s="18">
        <v>23</v>
      </c>
      <c r="F8" s="18">
        <v>17</v>
      </c>
      <c r="G8" s="18">
        <v>15</v>
      </c>
      <c r="I8" s="13" t="s">
        <v>9</v>
      </c>
      <c r="J8" s="18">
        <v>38</v>
      </c>
      <c r="K8" s="18">
        <v>55</v>
      </c>
      <c r="L8" s="55">
        <f t="shared" si="0"/>
        <v>144.73684210526315</v>
      </c>
    </row>
    <row r="9" spans="1:12" ht="15" customHeight="1" x14ac:dyDescent="0.25">
      <c r="A9" s="13" t="s">
        <v>10</v>
      </c>
      <c r="B9" s="18">
        <v>71</v>
      </c>
      <c r="C9" s="18">
        <v>107</v>
      </c>
      <c r="D9" s="18">
        <v>116</v>
      </c>
      <c r="E9" s="18">
        <v>144</v>
      </c>
      <c r="F9" s="18">
        <v>128</v>
      </c>
      <c r="G9" s="18">
        <v>108</v>
      </c>
      <c r="I9" s="13" t="s">
        <v>10</v>
      </c>
      <c r="J9" s="18">
        <v>294</v>
      </c>
      <c r="K9" s="18">
        <v>380</v>
      </c>
      <c r="L9" s="55">
        <f t="shared" si="0"/>
        <v>129.25170068027211</v>
      </c>
    </row>
    <row r="10" spans="1:12" ht="15" customHeight="1" x14ac:dyDescent="0.25">
      <c r="A10" s="13" t="s">
        <v>14</v>
      </c>
      <c r="B10" s="18">
        <v>57</v>
      </c>
      <c r="C10" s="18">
        <v>88</v>
      </c>
      <c r="D10" s="18">
        <v>81</v>
      </c>
      <c r="E10" s="18">
        <v>81</v>
      </c>
      <c r="F10" s="18">
        <v>89</v>
      </c>
      <c r="G10" s="18">
        <v>159</v>
      </c>
      <c r="I10" s="13" t="s">
        <v>14</v>
      </c>
      <c r="J10" s="18">
        <v>226</v>
      </c>
      <c r="K10" s="18">
        <v>329</v>
      </c>
      <c r="L10" s="55">
        <f t="shared" si="0"/>
        <v>145.57522123893804</v>
      </c>
    </row>
    <row r="11" spans="1:12" ht="15" customHeight="1" x14ac:dyDescent="0.25">
      <c r="A11" s="13" t="s">
        <v>13</v>
      </c>
      <c r="B11" s="18">
        <v>3</v>
      </c>
      <c r="C11" s="18">
        <v>11</v>
      </c>
      <c r="D11" s="18">
        <v>8</v>
      </c>
      <c r="E11" s="18">
        <v>10</v>
      </c>
      <c r="F11" s="18">
        <v>18</v>
      </c>
      <c r="G11" s="18">
        <v>16</v>
      </c>
      <c r="I11" s="13" t="s">
        <v>13</v>
      </c>
      <c r="J11" s="18">
        <v>22</v>
      </c>
      <c r="K11" s="18">
        <v>44</v>
      </c>
      <c r="L11" s="55">
        <f t="shared" si="0"/>
        <v>200</v>
      </c>
    </row>
    <row r="12" spans="1:12" ht="15" customHeight="1" x14ac:dyDescent="0.25">
      <c r="A12" s="13" t="s">
        <v>12</v>
      </c>
      <c r="B12" s="18">
        <v>10</v>
      </c>
      <c r="C12" s="18">
        <v>19</v>
      </c>
      <c r="D12" s="18">
        <v>21</v>
      </c>
      <c r="E12" s="18">
        <v>20</v>
      </c>
      <c r="F12" s="18">
        <v>19</v>
      </c>
      <c r="G12" s="18">
        <v>15</v>
      </c>
      <c r="I12" s="13" t="s">
        <v>12</v>
      </c>
      <c r="J12" s="18">
        <v>50</v>
      </c>
      <c r="K12" s="18">
        <v>54</v>
      </c>
      <c r="L12" s="55">
        <f t="shared" si="0"/>
        <v>108</v>
      </c>
    </row>
    <row r="13" spans="1:12" ht="15" customHeight="1" x14ac:dyDescent="0.25">
      <c r="A13" s="13" t="s">
        <v>15</v>
      </c>
      <c r="B13" s="18">
        <v>94</v>
      </c>
      <c r="C13" s="18">
        <v>62</v>
      </c>
      <c r="D13" s="18">
        <v>101</v>
      </c>
      <c r="E13" s="18">
        <v>168</v>
      </c>
      <c r="F13" s="18">
        <v>204</v>
      </c>
      <c r="G13" s="18">
        <v>145</v>
      </c>
      <c r="I13" s="13" t="s">
        <v>15</v>
      </c>
      <c r="J13" s="18">
        <v>257</v>
      </c>
      <c r="K13" s="18">
        <v>517</v>
      </c>
      <c r="L13" s="55">
        <f t="shared" si="0"/>
        <v>201.16731517509726</v>
      </c>
    </row>
    <row r="14" spans="1:12" ht="15" customHeight="1" x14ac:dyDescent="0.25">
      <c r="A14" s="13" t="s">
        <v>16</v>
      </c>
      <c r="B14" s="18">
        <v>17</v>
      </c>
      <c r="C14" s="18">
        <v>19</v>
      </c>
      <c r="D14" s="18">
        <v>29</v>
      </c>
      <c r="E14" s="18">
        <v>45</v>
      </c>
      <c r="F14" s="18">
        <v>47</v>
      </c>
      <c r="G14" s="18">
        <v>15</v>
      </c>
      <c r="I14" s="13" t="s">
        <v>16</v>
      </c>
      <c r="J14" s="18">
        <v>65</v>
      </c>
      <c r="K14" s="18">
        <v>107</v>
      </c>
      <c r="L14" s="55">
        <f t="shared" si="0"/>
        <v>164.61538461538461</v>
      </c>
    </row>
    <row r="15" spans="1:12" ht="15" customHeight="1" x14ac:dyDescent="0.25">
      <c r="A15" s="6"/>
      <c r="B15" s="6"/>
      <c r="C15" s="6"/>
      <c r="D15" s="6"/>
      <c r="J15" s="49"/>
      <c r="K15" s="49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A11" sqref="A11:G18"/>
    </sheetView>
  </sheetViews>
  <sheetFormatPr defaultRowHeight="15" x14ac:dyDescent="0.25"/>
  <cols>
    <col min="1" max="1" width="12.140625" style="2" customWidth="1"/>
    <col min="2" max="4" width="9.140625" style="2" customWidth="1"/>
    <col min="5" max="5" width="9.42578125" style="2" bestFit="1" customWidth="1"/>
    <col min="6" max="6" width="9.42578125" style="2" customWidth="1"/>
    <col min="7" max="7" width="9.140625" style="2" customWidth="1"/>
    <col min="8" max="10" width="9.140625" style="2"/>
    <col min="11" max="11" width="10.42578125" style="2" bestFit="1" customWidth="1"/>
    <col min="12" max="13" width="9.140625" style="2"/>
    <col min="14" max="14" width="11.5703125" style="2" customWidth="1"/>
    <col min="15" max="16384" width="9.140625" style="2"/>
  </cols>
  <sheetData>
    <row r="1" spans="1:14" ht="30" customHeight="1" x14ac:dyDescent="0.25">
      <c r="A1" s="19" t="s">
        <v>35</v>
      </c>
      <c r="B1" s="20"/>
      <c r="C1" s="20"/>
      <c r="D1" s="20"/>
      <c r="E1" s="20"/>
    </row>
    <row r="2" spans="1:14" ht="23.25" customHeight="1" x14ac:dyDescent="0.25">
      <c r="A2" s="21" t="s">
        <v>18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69</v>
      </c>
      <c r="G2" s="10" t="s">
        <v>70</v>
      </c>
      <c r="H2" s="10" t="s">
        <v>71</v>
      </c>
      <c r="I2" s="10" t="s">
        <v>72</v>
      </c>
      <c r="K2" s="21" t="s">
        <v>18</v>
      </c>
      <c r="L2" s="10" t="s">
        <v>5</v>
      </c>
      <c r="M2" s="10" t="s">
        <v>72</v>
      </c>
      <c r="N2" s="47" t="s">
        <v>77</v>
      </c>
    </row>
    <row r="3" spans="1:14" ht="15" customHeight="1" x14ac:dyDescent="0.25">
      <c r="A3" s="22" t="s">
        <v>0</v>
      </c>
      <c r="B3" s="12">
        <f>SUM(B4:B8)</f>
        <v>4190</v>
      </c>
      <c r="C3" s="12">
        <f>SUM(C4:C8)</f>
        <v>4442</v>
      </c>
      <c r="D3" s="12">
        <f>SUM(D4:D8)</f>
        <v>4178</v>
      </c>
      <c r="E3" s="12">
        <f>SUM(E4:E8)</f>
        <v>12810</v>
      </c>
      <c r="F3" s="12">
        <v>5846</v>
      </c>
      <c r="G3" s="12">
        <v>5274</v>
      </c>
      <c r="H3" s="12">
        <v>5369</v>
      </c>
      <c r="I3" s="12">
        <f>F3+G3+H3</f>
        <v>16489</v>
      </c>
      <c r="K3" s="22" t="s">
        <v>0</v>
      </c>
      <c r="L3" s="12">
        <v>12810</v>
      </c>
      <c r="M3" s="12">
        <v>16489</v>
      </c>
      <c r="N3" s="56">
        <f>M3/L3*100</f>
        <v>128.71975019516003</v>
      </c>
    </row>
    <row r="4" spans="1:14" ht="15" customHeight="1" x14ac:dyDescent="0.25">
      <c r="A4" s="23" t="s">
        <v>19</v>
      </c>
      <c r="B4" s="24">
        <v>3431</v>
      </c>
      <c r="C4" s="24">
        <v>3636</v>
      </c>
      <c r="D4" s="24">
        <v>3414</v>
      </c>
      <c r="E4" s="25">
        <f>SUM(B4:D4)</f>
        <v>10481</v>
      </c>
      <c r="F4" s="25">
        <v>4670</v>
      </c>
      <c r="G4" s="25">
        <v>4145</v>
      </c>
      <c r="H4" s="25">
        <v>4217</v>
      </c>
      <c r="I4" s="25">
        <f t="shared" ref="I4:I8" si="0">F4+G4+H4</f>
        <v>13032</v>
      </c>
      <c r="J4" s="3"/>
      <c r="K4" s="23" t="s">
        <v>19</v>
      </c>
      <c r="L4" s="25">
        <v>10481</v>
      </c>
      <c r="M4" s="25">
        <v>13032</v>
      </c>
      <c r="N4" s="57">
        <f t="shared" ref="N4:N8" si="1">M4/L4*100</f>
        <v>124.3392806029959</v>
      </c>
    </row>
    <row r="5" spans="1:14" ht="15" customHeight="1" x14ac:dyDescent="0.25">
      <c r="A5" s="23" t="s">
        <v>20</v>
      </c>
      <c r="B5" s="24">
        <v>536</v>
      </c>
      <c r="C5" s="24">
        <v>572</v>
      </c>
      <c r="D5" s="24">
        <v>596</v>
      </c>
      <c r="E5" s="25">
        <f>SUM(B5:D5)</f>
        <v>1704</v>
      </c>
      <c r="F5" s="25">
        <v>887</v>
      </c>
      <c r="G5" s="25">
        <v>867</v>
      </c>
      <c r="H5" s="25">
        <v>880</v>
      </c>
      <c r="I5" s="25">
        <f t="shared" si="0"/>
        <v>2634</v>
      </c>
      <c r="J5" s="3"/>
      <c r="K5" s="23" t="s">
        <v>20</v>
      </c>
      <c r="L5" s="25">
        <v>1704</v>
      </c>
      <c r="M5" s="25">
        <v>2634</v>
      </c>
      <c r="N5" s="57">
        <f t="shared" si="1"/>
        <v>154.57746478873241</v>
      </c>
    </row>
    <row r="6" spans="1:14" ht="15" customHeight="1" x14ac:dyDescent="0.25">
      <c r="A6" s="23" t="s">
        <v>21</v>
      </c>
      <c r="B6" s="24">
        <v>195</v>
      </c>
      <c r="C6" s="24">
        <v>205</v>
      </c>
      <c r="D6" s="24">
        <v>150</v>
      </c>
      <c r="E6" s="25">
        <f>SUM(B6:D6)</f>
        <v>550</v>
      </c>
      <c r="F6" s="25">
        <v>267</v>
      </c>
      <c r="G6" s="25">
        <v>238</v>
      </c>
      <c r="H6" s="25">
        <v>246</v>
      </c>
      <c r="I6" s="25">
        <f t="shared" si="0"/>
        <v>751</v>
      </c>
      <c r="J6" s="3"/>
      <c r="K6" s="23" t="s">
        <v>21</v>
      </c>
      <c r="L6" s="25">
        <v>550</v>
      </c>
      <c r="M6" s="25">
        <v>751</v>
      </c>
      <c r="N6" s="57">
        <f t="shared" si="1"/>
        <v>136.54545454545456</v>
      </c>
    </row>
    <row r="7" spans="1:14" ht="15" customHeight="1" x14ac:dyDescent="0.25">
      <c r="A7" s="23" t="s">
        <v>22</v>
      </c>
      <c r="B7" s="24">
        <v>17</v>
      </c>
      <c r="C7" s="24">
        <v>19</v>
      </c>
      <c r="D7" s="24">
        <v>11</v>
      </c>
      <c r="E7" s="25">
        <f>SUM(B7:D7)</f>
        <v>47</v>
      </c>
      <c r="F7" s="25">
        <v>11</v>
      </c>
      <c r="G7" s="25">
        <v>16</v>
      </c>
      <c r="H7" s="25">
        <v>5</v>
      </c>
      <c r="I7" s="25">
        <f t="shared" si="0"/>
        <v>32</v>
      </c>
      <c r="J7" s="3"/>
      <c r="K7" s="23" t="s">
        <v>22</v>
      </c>
      <c r="L7" s="25">
        <v>47</v>
      </c>
      <c r="M7" s="25">
        <v>32</v>
      </c>
      <c r="N7" s="57">
        <f t="shared" si="1"/>
        <v>68.085106382978722</v>
      </c>
    </row>
    <row r="8" spans="1:14" ht="15" customHeight="1" x14ac:dyDescent="0.25">
      <c r="A8" s="23" t="s">
        <v>23</v>
      </c>
      <c r="B8" s="24">
        <v>11</v>
      </c>
      <c r="C8" s="24">
        <v>10</v>
      </c>
      <c r="D8" s="24">
        <v>7</v>
      </c>
      <c r="E8" s="25">
        <f t="shared" ref="E8" si="2">SUM(B8:D8)</f>
        <v>28</v>
      </c>
      <c r="F8" s="25">
        <v>11</v>
      </c>
      <c r="G8" s="25">
        <v>8</v>
      </c>
      <c r="H8" s="25">
        <v>21</v>
      </c>
      <c r="I8" s="25">
        <f t="shared" si="0"/>
        <v>40</v>
      </c>
      <c r="J8" s="3"/>
      <c r="K8" s="23" t="s">
        <v>23</v>
      </c>
      <c r="L8" s="25">
        <v>28</v>
      </c>
      <c r="M8" s="25">
        <v>40</v>
      </c>
      <c r="N8" s="57">
        <f t="shared" si="1"/>
        <v>142.85714285714286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A14" sqref="A14:G24"/>
    </sheetView>
  </sheetViews>
  <sheetFormatPr defaultRowHeight="15" x14ac:dyDescent="0.25"/>
  <cols>
    <col min="1" max="1" width="26.140625" style="2" customWidth="1"/>
    <col min="2" max="2" width="9.140625" style="2" customWidth="1"/>
    <col min="3" max="4" width="9.140625" style="2"/>
    <col min="5" max="5" width="12.140625" style="2" customWidth="1"/>
    <col min="6" max="9" width="9.28515625" style="2" customWidth="1"/>
    <col min="10" max="10" width="9.140625" style="2"/>
    <col min="11" max="11" width="13.140625" style="2" bestFit="1" customWidth="1"/>
    <col min="12" max="13" width="9.140625" style="2"/>
    <col min="14" max="14" width="10.5703125" style="2" customWidth="1"/>
    <col min="15" max="16384" width="9.140625" style="2"/>
  </cols>
  <sheetData>
    <row r="1" spans="1:14" ht="30" customHeight="1" x14ac:dyDescent="0.25">
      <c r="A1" s="19" t="s">
        <v>36</v>
      </c>
      <c r="B1" s="26"/>
      <c r="C1" s="26"/>
      <c r="D1" s="26"/>
      <c r="E1" s="26"/>
    </row>
    <row r="2" spans="1:14" ht="24" customHeight="1" x14ac:dyDescent="0.25">
      <c r="A2" s="27" t="s">
        <v>24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69</v>
      </c>
      <c r="G2" s="10" t="s">
        <v>70</v>
      </c>
      <c r="H2" s="10" t="s">
        <v>71</v>
      </c>
      <c r="I2" s="10" t="s">
        <v>72</v>
      </c>
      <c r="K2" s="27" t="s">
        <v>24</v>
      </c>
      <c r="L2" s="10" t="s">
        <v>5</v>
      </c>
      <c r="M2" s="10" t="s">
        <v>72</v>
      </c>
      <c r="N2" s="47" t="s">
        <v>77</v>
      </c>
    </row>
    <row r="3" spans="1:14" s="1" customFormat="1" ht="15" customHeight="1" x14ac:dyDescent="0.25">
      <c r="A3" s="22" t="s">
        <v>0</v>
      </c>
      <c r="B3" s="12">
        <f>SUM(B4:B11)</f>
        <v>4190</v>
      </c>
      <c r="C3" s="12">
        <f>SUM(C4:C11)</f>
        <v>4442</v>
      </c>
      <c r="D3" s="12">
        <f>SUM(D4:D11)</f>
        <v>4178</v>
      </c>
      <c r="E3" s="12">
        <f>SUM(E4:E11)</f>
        <v>12810</v>
      </c>
      <c r="F3" s="12">
        <v>5846</v>
      </c>
      <c r="G3" s="12">
        <v>5274</v>
      </c>
      <c r="H3" s="12">
        <v>5369</v>
      </c>
      <c r="I3" s="12">
        <f>F3+G3+H3</f>
        <v>16489</v>
      </c>
      <c r="K3" s="22" t="s">
        <v>0</v>
      </c>
      <c r="L3" s="12">
        <v>12810</v>
      </c>
      <c r="M3" s="12">
        <v>16489</v>
      </c>
      <c r="N3" s="56">
        <f>M3/L3*100</f>
        <v>128.71975019516003</v>
      </c>
    </row>
    <row r="4" spans="1:14" ht="15" customHeight="1" x14ac:dyDescent="0.25">
      <c r="A4" s="28" t="s">
        <v>25</v>
      </c>
      <c r="B4" s="29">
        <v>13</v>
      </c>
      <c r="C4" s="29">
        <v>11</v>
      </c>
      <c r="D4" s="29">
        <v>11</v>
      </c>
      <c r="E4" s="25">
        <f>SUM(B4:D4)</f>
        <v>35</v>
      </c>
      <c r="F4" s="25">
        <v>17</v>
      </c>
      <c r="G4" s="25">
        <v>12</v>
      </c>
      <c r="H4" s="25">
        <v>21</v>
      </c>
      <c r="I4" s="12">
        <f t="shared" ref="I4:I11" si="0">F4+G4+H4</f>
        <v>50</v>
      </c>
      <c r="K4" s="28" t="s">
        <v>25</v>
      </c>
      <c r="L4" s="25">
        <v>35</v>
      </c>
      <c r="M4" s="25">
        <v>50</v>
      </c>
      <c r="N4" s="57">
        <f t="shared" ref="N4:N11" si="1">M4/L4*100</f>
        <v>142.85714285714286</v>
      </c>
    </row>
    <row r="5" spans="1:14" ht="15" customHeight="1" x14ac:dyDescent="0.25">
      <c r="A5" s="28" t="s">
        <v>27</v>
      </c>
      <c r="B5" s="30" t="s">
        <v>1</v>
      </c>
      <c r="C5" s="29">
        <v>4</v>
      </c>
      <c r="D5" s="29">
        <v>4</v>
      </c>
      <c r="E5" s="25">
        <f t="shared" ref="E5:E11" si="2">SUM(B5:D5)</f>
        <v>8</v>
      </c>
      <c r="F5" s="25">
        <v>1</v>
      </c>
      <c r="G5" s="25">
        <v>3</v>
      </c>
      <c r="H5" s="25">
        <v>3</v>
      </c>
      <c r="I5" s="12">
        <f t="shared" si="0"/>
        <v>7</v>
      </c>
      <c r="K5" s="28" t="s">
        <v>27</v>
      </c>
      <c r="L5" s="25">
        <v>8</v>
      </c>
      <c r="M5" s="25">
        <v>7</v>
      </c>
      <c r="N5" s="57">
        <f t="shared" si="1"/>
        <v>87.5</v>
      </c>
    </row>
    <row r="6" spans="1:14" ht="15" customHeight="1" x14ac:dyDescent="0.25">
      <c r="A6" s="28" t="s">
        <v>28</v>
      </c>
      <c r="B6" s="29">
        <v>2</v>
      </c>
      <c r="C6" s="29">
        <v>2</v>
      </c>
      <c r="D6" s="29">
        <v>1</v>
      </c>
      <c r="E6" s="25">
        <f t="shared" si="2"/>
        <v>5</v>
      </c>
      <c r="F6" s="25">
        <v>6</v>
      </c>
      <c r="G6" s="25">
        <v>2</v>
      </c>
      <c r="H6" s="25">
        <v>1</v>
      </c>
      <c r="I6" s="12">
        <f t="shared" si="0"/>
        <v>9</v>
      </c>
      <c r="K6" s="28" t="s">
        <v>28</v>
      </c>
      <c r="L6" s="25">
        <v>5</v>
      </c>
      <c r="M6" s="25">
        <v>9</v>
      </c>
      <c r="N6" s="57">
        <f t="shared" si="1"/>
        <v>180</v>
      </c>
    </row>
    <row r="7" spans="1:14" ht="15" customHeight="1" x14ac:dyDescent="0.25">
      <c r="A7" s="28" t="s">
        <v>29</v>
      </c>
      <c r="B7" s="29">
        <v>4</v>
      </c>
      <c r="C7" s="29">
        <v>2</v>
      </c>
      <c r="D7" s="29">
        <v>2</v>
      </c>
      <c r="E7" s="25">
        <f t="shared" si="2"/>
        <v>8</v>
      </c>
      <c r="F7" s="25">
        <v>6</v>
      </c>
      <c r="G7" s="25">
        <v>5</v>
      </c>
      <c r="H7" s="25">
        <v>4</v>
      </c>
      <c r="I7" s="12">
        <f t="shared" si="0"/>
        <v>15</v>
      </c>
      <c r="K7" s="28" t="s">
        <v>29</v>
      </c>
      <c r="L7" s="25">
        <v>8</v>
      </c>
      <c r="M7" s="25">
        <v>15</v>
      </c>
      <c r="N7" s="57">
        <f t="shared" si="1"/>
        <v>187.5</v>
      </c>
    </row>
    <row r="8" spans="1:14" ht="15" customHeight="1" x14ac:dyDescent="0.25">
      <c r="A8" s="28" t="s">
        <v>30</v>
      </c>
      <c r="B8" s="29">
        <v>14</v>
      </c>
      <c r="C8" s="29">
        <v>27</v>
      </c>
      <c r="D8" s="29">
        <v>16</v>
      </c>
      <c r="E8" s="25">
        <f t="shared" si="2"/>
        <v>57</v>
      </c>
      <c r="F8" s="25">
        <v>26</v>
      </c>
      <c r="G8" s="25">
        <v>28</v>
      </c>
      <c r="H8" s="25">
        <v>25</v>
      </c>
      <c r="I8" s="12">
        <f t="shared" si="0"/>
        <v>79</v>
      </c>
      <c r="K8" s="28" t="s">
        <v>30</v>
      </c>
      <c r="L8" s="25">
        <v>57</v>
      </c>
      <c r="M8" s="25">
        <v>79</v>
      </c>
      <c r="N8" s="57">
        <f t="shared" si="1"/>
        <v>138.59649122807019</v>
      </c>
    </row>
    <row r="9" spans="1:14" ht="15" customHeight="1" x14ac:dyDescent="0.25">
      <c r="A9" s="28" t="s">
        <v>31</v>
      </c>
      <c r="B9" s="29">
        <v>2519</v>
      </c>
      <c r="C9" s="29">
        <v>2573</v>
      </c>
      <c r="D9" s="29">
        <v>2436</v>
      </c>
      <c r="E9" s="25">
        <f t="shared" si="2"/>
        <v>7528</v>
      </c>
      <c r="F9" s="25">
        <v>3291</v>
      </c>
      <c r="G9" s="25">
        <v>2978</v>
      </c>
      <c r="H9" s="25">
        <v>3016</v>
      </c>
      <c r="I9" s="12">
        <f t="shared" si="0"/>
        <v>9285</v>
      </c>
      <c r="K9" s="28" t="s">
        <v>31</v>
      </c>
      <c r="L9" s="25">
        <v>7528</v>
      </c>
      <c r="M9" s="25">
        <v>9285</v>
      </c>
      <c r="N9" s="57">
        <f t="shared" si="1"/>
        <v>123.33953241232732</v>
      </c>
    </row>
    <row r="10" spans="1:14" ht="15" customHeight="1" x14ac:dyDescent="0.25">
      <c r="A10" s="28" t="s">
        <v>32</v>
      </c>
      <c r="B10" s="29">
        <v>1638</v>
      </c>
      <c r="C10" s="29">
        <v>1819</v>
      </c>
      <c r="D10" s="29">
        <v>1706</v>
      </c>
      <c r="E10" s="25">
        <f t="shared" si="2"/>
        <v>5163</v>
      </c>
      <c r="F10" s="25">
        <v>2497</v>
      </c>
      <c r="G10" s="25">
        <v>2244</v>
      </c>
      <c r="H10" s="25">
        <v>2293</v>
      </c>
      <c r="I10" s="12">
        <f t="shared" si="0"/>
        <v>7034</v>
      </c>
      <c r="K10" s="28" t="s">
        <v>32</v>
      </c>
      <c r="L10" s="25">
        <v>5163</v>
      </c>
      <c r="M10" s="25">
        <v>7034</v>
      </c>
      <c r="N10" s="57">
        <f t="shared" si="1"/>
        <v>136.23862095680806</v>
      </c>
    </row>
    <row r="11" spans="1:14" ht="15" customHeight="1" x14ac:dyDescent="0.25">
      <c r="A11" s="28" t="s">
        <v>26</v>
      </c>
      <c r="B11" s="30" t="s">
        <v>1</v>
      </c>
      <c r="C11" s="29">
        <v>4</v>
      </c>
      <c r="D11" s="29">
        <v>2</v>
      </c>
      <c r="E11" s="25">
        <f t="shared" si="2"/>
        <v>6</v>
      </c>
      <c r="F11" s="25">
        <v>2</v>
      </c>
      <c r="G11" s="25">
        <v>2</v>
      </c>
      <c r="H11" s="25">
        <v>6</v>
      </c>
      <c r="I11" s="12">
        <f t="shared" si="0"/>
        <v>10</v>
      </c>
      <c r="K11" s="28" t="s">
        <v>26</v>
      </c>
      <c r="L11" s="25">
        <v>6</v>
      </c>
      <c r="M11" s="25">
        <v>10</v>
      </c>
      <c r="N11" s="57">
        <f t="shared" si="1"/>
        <v>166.66666666666669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O6" sqref="O6"/>
    </sheetView>
  </sheetViews>
  <sheetFormatPr defaultRowHeight="15" customHeight="1" x14ac:dyDescent="0.25"/>
  <cols>
    <col min="1" max="1" width="17" style="32" customWidth="1"/>
    <col min="2" max="2" width="11.85546875" style="32" customWidth="1"/>
    <col min="3" max="11" width="9.140625" style="32"/>
    <col min="12" max="12" width="11.28515625" style="32" customWidth="1"/>
    <col min="13" max="16384" width="9.140625" style="32"/>
  </cols>
  <sheetData>
    <row r="1" spans="1:12" ht="24.75" customHeight="1" x14ac:dyDescent="0.25">
      <c r="A1" s="31" t="s">
        <v>37</v>
      </c>
    </row>
    <row r="2" spans="1:12" ht="24" customHeight="1" x14ac:dyDescent="0.25">
      <c r="A2" s="42" t="s">
        <v>38</v>
      </c>
      <c r="B2" s="10" t="s">
        <v>2</v>
      </c>
      <c r="C2" s="10" t="s">
        <v>3</v>
      </c>
      <c r="D2" s="10" t="s">
        <v>4</v>
      </c>
      <c r="E2" s="10" t="s">
        <v>69</v>
      </c>
      <c r="F2" s="10" t="s">
        <v>70</v>
      </c>
      <c r="G2" s="10" t="s">
        <v>71</v>
      </c>
      <c r="I2" s="42" t="s">
        <v>38</v>
      </c>
      <c r="J2" s="43" t="s">
        <v>5</v>
      </c>
      <c r="K2" s="43" t="s">
        <v>72</v>
      </c>
      <c r="L2" s="47" t="s">
        <v>77</v>
      </c>
    </row>
    <row r="3" spans="1:12" ht="15" customHeight="1" x14ac:dyDescent="0.25">
      <c r="A3" s="33" t="s">
        <v>39</v>
      </c>
      <c r="B3" s="34">
        <v>145</v>
      </c>
      <c r="C3" s="34">
        <v>193</v>
      </c>
      <c r="D3" s="34">
        <v>173</v>
      </c>
      <c r="E3" s="32">
        <v>277</v>
      </c>
      <c r="F3" s="32">
        <v>230</v>
      </c>
      <c r="G3" s="32">
        <v>243</v>
      </c>
      <c r="I3" s="33" t="s">
        <v>39</v>
      </c>
      <c r="J3" s="32">
        <v>511</v>
      </c>
      <c r="K3" s="32">
        <v>750</v>
      </c>
      <c r="L3" s="58">
        <f>K3/J3*100</f>
        <v>146.77103718199609</v>
      </c>
    </row>
    <row r="4" spans="1:12" ht="15" customHeight="1" x14ac:dyDescent="0.25">
      <c r="A4" s="33" t="s">
        <v>40</v>
      </c>
      <c r="B4" s="34">
        <v>137</v>
      </c>
      <c r="C4" s="34">
        <v>164</v>
      </c>
      <c r="D4" s="34">
        <v>102</v>
      </c>
      <c r="E4" s="32">
        <v>192</v>
      </c>
      <c r="F4" s="32">
        <v>242</v>
      </c>
      <c r="G4" s="32">
        <v>254</v>
      </c>
      <c r="I4" s="33" t="s">
        <v>40</v>
      </c>
      <c r="J4" s="32">
        <v>403</v>
      </c>
      <c r="K4" s="32">
        <v>688</v>
      </c>
      <c r="L4" s="58">
        <f t="shared" ref="L4:L12" si="0">K4/J4*100</f>
        <v>170.71960297766748</v>
      </c>
    </row>
    <row r="5" spans="1:12" ht="15" customHeight="1" x14ac:dyDescent="0.25">
      <c r="A5" s="33" t="s">
        <v>41</v>
      </c>
      <c r="B5" s="34">
        <v>132</v>
      </c>
      <c r="C5" s="34">
        <v>116</v>
      </c>
      <c r="D5" s="34">
        <v>109</v>
      </c>
      <c r="E5" s="32">
        <v>205</v>
      </c>
      <c r="F5" s="32">
        <v>189</v>
      </c>
      <c r="G5" s="32">
        <v>198</v>
      </c>
      <c r="I5" s="33" t="s">
        <v>41</v>
      </c>
      <c r="J5" s="32">
        <v>357</v>
      </c>
      <c r="K5" s="32">
        <v>592</v>
      </c>
      <c r="L5" s="58">
        <f t="shared" si="0"/>
        <v>165.82633053221289</v>
      </c>
    </row>
    <row r="6" spans="1:12" ht="15" customHeight="1" x14ac:dyDescent="0.25">
      <c r="A6" s="33" t="s">
        <v>42</v>
      </c>
      <c r="B6" s="34">
        <v>36</v>
      </c>
      <c r="C6" s="36">
        <v>34</v>
      </c>
      <c r="D6" s="34">
        <v>51</v>
      </c>
      <c r="E6" s="32">
        <v>57</v>
      </c>
      <c r="F6" s="32">
        <v>59</v>
      </c>
      <c r="G6" s="32">
        <v>72</v>
      </c>
      <c r="I6" s="33" t="s">
        <v>42</v>
      </c>
      <c r="J6" s="32">
        <v>121</v>
      </c>
      <c r="K6" s="32">
        <v>188</v>
      </c>
      <c r="L6" s="58">
        <f t="shared" si="0"/>
        <v>155.37190082644628</v>
      </c>
    </row>
    <row r="7" spans="1:12" ht="15" customHeight="1" x14ac:dyDescent="0.25">
      <c r="A7" s="33" t="s">
        <v>43</v>
      </c>
      <c r="B7" s="34">
        <v>44</v>
      </c>
      <c r="C7" s="34">
        <v>32</v>
      </c>
      <c r="D7" s="34">
        <v>43</v>
      </c>
      <c r="E7" s="32">
        <v>73</v>
      </c>
      <c r="F7" s="32">
        <v>68</v>
      </c>
      <c r="G7" s="32">
        <v>51</v>
      </c>
      <c r="I7" s="33" t="s">
        <v>43</v>
      </c>
      <c r="J7" s="32">
        <v>119</v>
      </c>
      <c r="K7" s="32">
        <v>192</v>
      </c>
      <c r="L7" s="58">
        <f t="shared" si="0"/>
        <v>161.34453781512605</v>
      </c>
    </row>
    <row r="8" spans="1:12" ht="15" customHeight="1" x14ac:dyDescent="0.25">
      <c r="A8" s="33" t="s">
        <v>44</v>
      </c>
      <c r="B8" s="34">
        <v>16</v>
      </c>
      <c r="C8" s="34">
        <v>17</v>
      </c>
      <c r="D8" s="34">
        <v>26</v>
      </c>
      <c r="E8" s="32">
        <v>31</v>
      </c>
      <c r="F8" s="32">
        <v>19</v>
      </c>
      <c r="G8" s="32">
        <v>16</v>
      </c>
      <c r="I8" s="33" t="s">
        <v>44</v>
      </c>
      <c r="J8" s="32">
        <v>59</v>
      </c>
      <c r="K8" s="32">
        <v>66</v>
      </c>
      <c r="L8" s="58">
        <f t="shared" si="0"/>
        <v>111.86440677966101</v>
      </c>
    </row>
    <row r="9" spans="1:12" ht="15" customHeight="1" x14ac:dyDescent="0.25">
      <c r="A9" s="33" t="s">
        <v>45</v>
      </c>
      <c r="B9" s="34">
        <v>12</v>
      </c>
      <c r="C9" s="34">
        <v>12</v>
      </c>
      <c r="D9" s="34">
        <v>6</v>
      </c>
      <c r="E9" s="32">
        <v>8</v>
      </c>
      <c r="F9" s="32">
        <v>11</v>
      </c>
      <c r="G9" s="32">
        <v>4</v>
      </c>
      <c r="I9" s="33" t="s">
        <v>45</v>
      </c>
      <c r="J9" s="32">
        <v>30</v>
      </c>
      <c r="K9" s="32">
        <v>23</v>
      </c>
      <c r="L9" s="58">
        <f t="shared" si="0"/>
        <v>76.666666666666671</v>
      </c>
    </row>
    <row r="10" spans="1:12" ht="15" customHeight="1" x14ac:dyDescent="0.25">
      <c r="A10" s="33" t="s">
        <v>46</v>
      </c>
      <c r="B10" s="34">
        <v>4</v>
      </c>
      <c r="C10" s="34">
        <v>5</v>
      </c>
      <c r="D10" s="34">
        <v>8</v>
      </c>
      <c r="E10" s="32">
        <v>7</v>
      </c>
      <c r="F10" s="32">
        <v>4</v>
      </c>
      <c r="G10" s="32">
        <v>5</v>
      </c>
      <c r="I10" s="33" t="s">
        <v>46</v>
      </c>
      <c r="J10" s="32">
        <v>17</v>
      </c>
      <c r="K10" s="32">
        <v>16</v>
      </c>
      <c r="L10" s="58">
        <f t="shared" si="0"/>
        <v>94.117647058823522</v>
      </c>
    </row>
    <row r="11" spans="1:12" ht="15" customHeight="1" x14ac:dyDescent="0.25">
      <c r="A11" s="33" t="s">
        <v>47</v>
      </c>
      <c r="B11" s="34">
        <v>3</v>
      </c>
      <c r="C11" s="34">
        <v>1</v>
      </c>
      <c r="D11" s="34">
        <v>2</v>
      </c>
      <c r="E11" s="32">
        <v>16</v>
      </c>
      <c r="F11" s="32">
        <v>6</v>
      </c>
      <c r="G11" s="32">
        <v>4</v>
      </c>
      <c r="I11" s="33" t="s">
        <v>47</v>
      </c>
      <c r="J11" s="32">
        <v>6</v>
      </c>
      <c r="K11" s="32">
        <v>26</v>
      </c>
      <c r="L11" s="58">
        <f t="shared" si="0"/>
        <v>433.33333333333331</v>
      </c>
    </row>
    <row r="12" spans="1:12" ht="15" customHeight="1" x14ac:dyDescent="0.25">
      <c r="A12" s="33" t="s">
        <v>48</v>
      </c>
      <c r="B12" s="34">
        <v>2</v>
      </c>
      <c r="C12" s="35"/>
      <c r="D12" s="34">
        <v>2</v>
      </c>
      <c r="E12" s="32">
        <v>2</v>
      </c>
      <c r="F12" s="32">
        <v>2</v>
      </c>
      <c r="G12" s="32">
        <v>2</v>
      </c>
      <c r="I12" s="33" t="s">
        <v>48</v>
      </c>
      <c r="J12" s="32">
        <v>4</v>
      </c>
      <c r="K12" s="32">
        <v>6</v>
      </c>
      <c r="L12" s="58">
        <f t="shared" si="0"/>
        <v>150</v>
      </c>
    </row>
    <row r="15" spans="1:12" ht="15" customHeight="1" x14ac:dyDescent="0.25">
      <c r="A15" s="51"/>
      <c r="B15" s="51"/>
      <c r="C15" s="51"/>
    </row>
    <row r="16" spans="1:12" ht="15" customHeight="1" x14ac:dyDescent="0.25">
      <c r="A16" s="50"/>
    </row>
    <row r="17" spans="1:1" ht="15" customHeight="1" x14ac:dyDescent="0.25">
      <c r="A17" s="33"/>
    </row>
    <row r="18" spans="1:1" ht="15" customHeight="1" x14ac:dyDescent="0.25">
      <c r="A18" s="33"/>
    </row>
    <row r="19" spans="1:1" ht="15" customHeight="1" x14ac:dyDescent="0.25">
      <c r="A19" s="33"/>
    </row>
    <row r="20" spans="1:1" ht="15" customHeight="1" x14ac:dyDescent="0.25">
      <c r="A20" s="33"/>
    </row>
    <row r="21" spans="1:1" ht="15" customHeight="1" x14ac:dyDescent="0.25">
      <c r="A21" s="33"/>
    </row>
    <row r="22" spans="1:1" ht="15" customHeight="1" x14ac:dyDescent="0.25">
      <c r="A22" s="33"/>
    </row>
    <row r="23" spans="1:1" ht="15" customHeight="1" x14ac:dyDescent="0.25">
      <c r="A23" s="33"/>
    </row>
    <row r="24" spans="1:1" ht="15" customHeight="1" x14ac:dyDescent="0.25">
      <c r="A24" s="33"/>
    </row>
    <row r="25" spans="1:1" ht="15" customHeight="1" x14ac:dyDescent="0.25">
      <c r="A25" s="33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workbookViewId="0">
      <selection activeCell="Q8" sqref="Q8"/>
    </sheetView>
  </sheetViews>
  <sheetFormatPr defaultRowHeight="12.75" x14ac:dyDescent="0.2"/>
  <cols>
    <col min="1" max="1" width="17.7109375" customWidth="1"/>
    <col min="2" max="2" width="13.5703125" customWidth="1"/>
    <col min="3" max="3" width="11.5703125" customWidth="1"/>
    <col min="4" max="4" width="12.140625" customWidth="1"/>
  </cols>
  <sheetData>
    <row r="1" spans="1:4" ht="25.5" customHeight="1" x14ac:dyDescent="0.25">
      <c r="A1" s="37" t="s">
        <v>62</v>
      </c>
      <c r="B1" s="32"/>
    </row>
    <row r="2" spans="1:4" ht="24.75" customHeight="1" x14ac:dyDescent="0.25">
      <c r="A2" s="52" t="s">
        <v>59</v>
      </c>
      <c r="B2" s="53" t="s">
        <v>5</v>
      </c>
      <c r="C2" s="53" t="s">
        <v>72</v>
      </c>
      <c r="D2" s="47" t="s">
        <v>77</v>
      </c>
    </row>
    <row r="3" spans="1:4" ht="15" customHeight="1" x14ac:dyDescent="0.25">
      <c r="A3" s="38" t="s">
        <v>50</v>
      </c>
      <c r="B3" s="32">
        <v>371</v>
      </c>
      <c r="C3" s="32">
        <v>713</v>
      </c>
      <c r="D3" s="58">
        <f>C3/B3*100</f>
        <v>192.18328840970352</v>
      </c>
    </row>
    <row r="4" spans="1:4" ht="15" customHeight="1" x14ac:dyDescent="0.25">
      <c r="A4" s="38" t="s">
        <v>52</v>
      </c>
      <c r="B4" s="32">
        <v>198</v>
      </c>
      <c r="C4" s="32">
        <v>262</v>
      </c>
      <c r="D4" s="58">
        <f t="shared" ref="D4:D22" si="0">C4/B4*100</f>
        <v>132.32323232323233</v>
      </c>
    </row>
    <row r="5" spans="1:4" ht="15" customHeight="1" x14ac:dyDescent="0.25">
      <c r="A5" s="38" t="s">
        <v>51</v>
      </c>
      <c r="B5" s="32">
        <v>167</v>
      </c>
      <c r="C5" s="32">
        <v>253</v>
      </c>
      <c r="D5" s="58">
        <f t="shared" si="0"/>
        <v>151.49700598802397</v>
      </c>
    </row>
    <row r="6" spans="1:4" ht="15" customHeight="1" x14ac:dyDescent="0.25">
      <c r="A6" s="38" t="s">
        <v>54</v>
      </c>
      <c r="B6" s="32">
        <v>103</v>
      </c>
      <c r="C6" s="32">
        <v>198</v>
      </c>
      <c r="D6" s="58">
        <f t="shared" si="0"/>
        <v>192.23300970873788</v>
      </c>
    </row>
    <row r="7" spans="1:4" ht="15" customHeight="1" x14ac:dyDescent="0.25">
      <c r="A7" s="38" t="s">
        <v>53</v>
      </c>
      <c r="B7" s="32">
        <v>92</v>
      </c>
      <c r="C7" s="32">
        <v>139</v>
      </c>
      <c r="D7" s="58">
        <f t="shared" si="0"/>
        <v>151.08695652173913</v>
      </c>
    </row>
    <row r="8" spans="1:4" ht="13.5" x14ac:dyDescent="0.25">
      <c r="A8" s="38" t="s">
        <v>63</v>
      </c>
      <c r="B8" s="32">
        <v>79</v>
      </c>
      <c r="C8" s="32">
        <v>93</v>
      </c>
      <c r="D8" s="58">
        <f t="shared" si="0"/>
        <v>117.72151898734178</v>
      </c>
    </row>
    <row r="9" spans="1:4" ht="13.5" x14ac:dyDescent="0.25">
      <c r="A9" s="38" t="s">
        <v>61</v>
      </c>
      <c r="B9" s="32">
        <v>78</v>
      </c>
      <c r="C9" s="32">
        <v>91</v>
      </c>
      <c r="D9" s="58">
        <f t="shared" si="0"/>
        <v>116.66666666666667</v>
      </c>
    </row>
    <row r="10" spans="1:4" ht="15" customHeight="1" x14ac:dyDescent="0.25">
      <c r="A10" s="38" t="s">
        <v>55</v>
      </c>
      <c r="B10" s="32">
        <v>58</v>
      </c>
      <c r="C10" s="32">
        <v>88</v>
      </c>
      <c r="D10" s="58">
        <f t="shared" si="0"/>
        <v>151.72413793103448</v>
      </c>
    </row>
    <row r="11" spans="1:4" ht="15" customHeight="1" x14ac:dyDescent="0.25">
      <c r="A11" s="38" t="s">
        <v>56</v>
      </c>
      <c r="B11" s="32">
        <v>56</v>
      </c>
      <c r="C11" s="32">
        <v>85</v>
      </c>
      <c r="D11" s="58">
        <f t="shared" si="0"/>
        <v>151.78571428571428</v>
      </c>
    </row>
    <row r="12" spans="1:4" ht="15" customHeight="1" x14ac:dyDescent="0.25">
      <c r="A12" s="38" t="s">
        <v>57</v>
      </c>
      <c r="B12" s="32">
        <v>49</v>
      </c>
      <c r="C12" s="32">
        <v>71</v>
      </c>
      <c r="D12" s="58">
        <f t="shared" si="0"/>
        <v>144.89795918367346</v>
      </c>
    </row>
    <row r="13" spans="1:4" ht="13.5" x14ac:dyDescent="0.25">
      <c r="A13" s="38" t="s">
        <v>49</v>
      </c>
      <c r="B13" s="32">
        <v>46</v>
      </c>
      <c r="C13" s="32">
        <v>62</v>
      </c>
      <c r="D13" s="58">
        <f t="shared" si="0"/>
        <v>134.78260869565219</v>
      </c>
    </row>
    <row r="14" spans="1:4" ht="13.5" x14ac:dyDescent="0.25">
      <c r="A14" s="38" t="s">
        <v>64</v>
      </c>
      <c r="B14" s="32">
        <v>39</v>
      </c>
      <c r="C14" s="32">
        <v>59</v>
      </c>
      <c r="D14" s="58">
        <f t="shared" si="0"/>
        <v>151.28205128205127</v>
      </c>
    </row>
    <row r="15" spans="1:4" ht="13.5" x14ac:dyDescent="0.25">
      <c r="A15" s="38" t="s">
        <v>66</v>
      </c>
      <c r="B15" s="32">
        <v>37</v>
      </c>
      <c r="C15" s="32">
        <v>56</v>
      </c>
      <c r="D15" s="58">
        <f t="shared" si="0"/>
        <v>151.35135135135135</v>
      </c>
    </row>
    <row r="16" spans="1:4" ht="13.5" x14ac:dyDescent="0.25">
      <c r="A16" s="38" t="s">
        <v>60</v>
      </c>
      <c r="B16" s="32">
        <v>35</v>
      </c>
      <c r="C16" s="32">
        <v>49</v>
      </c>
      <c r="D16" s="58">
        <f t="shared" si="0"/>
        <v>140</v>
      </c>
    </row>
    <row r="17" spans="1:4" ht="13.5" x14ac:dyDescent="0.25">
      <c r="A17" s="38" t="s">
        <v>65</v>
      </c>
      <c r="B17" s="32">
        <v>31</v>
      </c>
      <c r="C17" s="32">
        <v>44</v>
      </c>
      <c r="D17" s="58">
        <f t="shared" si="0"/>
        <v>141.93548387096774</v>
      </c>
    </row>
    <row r="18" spans="1:4" ht="15" customHeight="1" x14ac:dyDescent="0.25">
      <c r="A18" s="38" t="s">
        <v>58</v>
      </c>
      <c r="B18" s="32">
        <v>30</v>
      </c>
      <c r="C18" s="32">
        <v>42</v>
      </c>
      <c r="D18" s="58">
        <f t="shared" si="0"/>
        <v>140</v>
      </c>
    </row>
    <row r="19" spans="1:4" ht="13.5" x14ac:dyDescent="0.25">
      <c r="A19" s="38" t="s">
        <v>73</v>
      </c>
      <c r="B19" s="32">
        <v>22</v>
      </c>
      <c r="C19" s="32">
        <v>34</v>
      </c>
      <c r="D19" s="58">
        <f t="shared" si="0"/>
        <v>154.54545454545453</v>
      </c>
    </row>
    <row r="20" spans="1:4" ht="13.5" x14ac:dyDescent="0.25">
      <c r="A20" s="38" t="s">
        <v>67</v>
      </c>
      <c r="B20" s="32">
        <v>17</v>
      </c>
      <c r="C20" s="32">
        <v>30</v>
      </c>
      <c r="D20" s="58">
        <f t="shared" si="0"/>
        <v>176.47058823529412</v>
      </c>
    </row>
    <row r="21" spans="1:4" ht="13.5" x14ac:dyDescent="0.25">
      <c r="A21" s="38" t="s">
        <v>74</v>
      </c>
      <c r="B21" s="32">
        <v>15</v>
      </c>
      <c r="C21" s="32">
        <v>26</v>
      </c>
      <c r="D21" s="58">
        <f t="shared" si="0"/>
        <v>173.33333333333334</v>
      </c>
    </row>
    <row r="22" spans="1:4" ht="13.5" x14ac:dyDescent="0.25">
      <c r="A22" s="38" t="s">
        <v>68</v>
      </c>
      <c r="B22" s="32">
        <v>15</v>
      </c>
      <c r="C22" s="32">
        <v>23</v>
      </c>
      <c r="D22" s="58">
        <f t="shared" si="0"/>
        <v>153.33333333333334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Po mjesecima</vt:lpstr>
      <vt:lpstr>nova</vt:lpstr>
      <vt:lpstr>gorivo</vt:lpstr>
      <vt:lpstr>eko</vt:lpstr>
      <vt:lpstr>novi_boja</vt:lpstr>
      <vt:lpstr>marka_novi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Elvir Juljević</dc:creator>
  <cp:lastModifiedBy>Elvir Juljević</cp:lastModifiedBy>
  <cp:lastPrinted>2025-07-16T10:42:28Z</cp:lastPrinted>
  <dcterms:created xsi:type="dcterms:W3CDTF">2022-02-02T14:16:05Z</dcterms:created>
  <dcterms:modified xsi:type="dcterms:W3CDTF">2025-07-17T08:42:31Z</dcterms:modified>
</cp:coreProperties>
</file>