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AOPĆENJA_WEB_godišnja\PROSJECI_zap,plaće,nezap\Saopcenje_ Prosjeci2024_u 2025_28.02\"/>
    </mc:Choice>
  </mc:AlternateContent>
  <bookViews>
    <workbookView xWindow="-20" yWindow="-20" windowWidth="14400" windowHeight="11030" firstSheet="3" activeTab="3"/>
  </bookViews>
  <sheets>
    <sheet name="Zap_Nezap_Place_kantoni" sheetId="3" r:id="rId1"/>
    <sheet name="Zap_Place_FBiH_KD" sheetId="4" r:id="rId2"/>
    <sheet name="Zap_Place_kantoni_KD" sheetId="2" r:id="rId3"/>
    <sheet name="Zap_Nezap_Place_opcine" sheetId="1" r:id="rId4"/>
    <sheet name="Zap_Opcine_KD" sheetId="7" r:id="rId5"/>
    <sheet name="Zap_kreat.kult.indust." sheetId="5" r:id="rId6"/>
    <sheet name="%Zap_TehnInten u PrerInd" sheetId="6" r:id="rId7"/>
  </sheets>
  <externalReferences>
    <externalReference r:id="rId8"/>
  </externalReferences>
  <definedNames>
    <definedName name="_4.16._Рађања__умирања_и_бракови">'[1]Lista tabela'!#REF!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93" i="7" l="1"/>
  <c r="T293" i="7"/>
  <c r="S293" i="7"/>
  <c r="R293" i="7"/>
  <c r="Q293" i="7"/>
  <c r="P293" i="7"/>
  <c r="O293" i="7"/>
  <c r="N293" i="7"/>
  <c r="M293" i="7"/>
  <c r="L293" i="7"/>
  <c r="K293" i="7"/>
  <c r="J293" i="7"/>
  <c r="I293" i="7"/>
  <c r="H293" i="7"/>
  <c r="G293" i="7"/>
  <c r="F293" i="7"/>
  <c r="E293" i="7"/>
  <c r="D293" i="7"/>
  <c r="C293" i="7"/>
  <c r="U292" i="7"/>
  <c r="T292" i="7"/>
  <c r="S292" i="7"/>
  <c r="R292" i="7"/>
  <c r="Q292" i="7"/>
  <c r="P292" i="7"/>
  <c r="O292" i="7"/>
  <c r="N292" i="7"/>
  <c r="M292" i="7"/>
  <c r="L292" i="7"/>
  <c r="K292" i="7"/>
  <c r="J292" i="7"/>
  <c r="I292" i="7"/>
  <c r="H292" i="7"/>
  <c r="G292" i="7"/>
  <c r="F292" i="7"/>
  <c r="E292" i="7"/>
  <c r="D292" i="7"/>
  <c r="C292" i="7"/>
  <c r="U259" i="7"/>
  <c r="T259" i="7"/>
  <c r="S259" i="7"/>
  <c r="R259" i="7"/>
  <c r="Q259" i="7"/>
  <c r="P259" i="7"/>
  <c r="O259" i="7"/>
  <c r="N259" i="7"/>
  <c r="M259" i="7"/>
  <c r="L259" i="7"/>
  <c r="K259" i="7"/>
  <c r="J259" i="7"/>
  <c r="I259" i="7"/>
  <c r="H259" i="7"/>
  <c r="G259" i="7"/>
  <c r="F259" i="7"/>
  <c r="E259" i="7"/>
  <c r="D259" i="7"/>
  <c r="C259" i="7"/>
  <c r="U258" i="7"/>
  <c r="T258" i="7"/>
  <c r="S258" i="7"/>
  <c r="R258" i="7"/>
  <c r="Q258" i="7"/>
  <c r="P258" i="7"/>
  <c r="O258" i="7"/>
  <c r="N258" i="7"/>
  <c r="M258" i="7"/>
  <c r="L258" i="7"/>
  <c r="K258" i="7"/>
  <c r="J258" i="7"/>
  <c r="I258" i="7"/>
  <c r="H258" i="7"/>
  <c r="G258" i="7"/>
  <c r="F258" i="7"/>
  <c r="E258" i="7"/>
  <c r="D258" i="7"/>
  <c r="C258" i="7"/>
  <c r="U244" i="7"/>
  <c r="T244" i="7"/>
  <c r="S244" i="7"/>
  <c r="R244" i="7"/>
  <c r="Q244" i="7"/>
  <c r="P244" i="7"/>
  <c r="O244" i="7"/>
  <c r="N244" i="7"/>
  <c r="M244" i="7"/>
  <c r="L244" i="7"/>
  <c r="K244" i="7"/>
  <c r="J244" i="7"/>
  <c r="I244" i="7"/>
  <c r="H244" i="7"/>
  <c r="G244" i="7"/>
  <c r="F244" i="7"/>
  <c r="E244" i="7"/>
  <c r="D244" i="7"/>
  <c r="C244" i="7"/>
  <c r="U243" i="7"/>
  <c r="T243" i="7"/>
  <c r="S243" i="7"/>
  <c r="R243" i="7"/>
  <c r="Q243" i="7"/>
  <c r="P243" i="7"/>
  <c r="O243" i="7"/>
  <c r="N243" i="7"/>
  <c r="M243" i="7"/>
  <c r="L243" i="7"/>
  <c r="K243" i="7"/>
  <c r="J243" i="7"/>
  <c r="I243" i="7"/>
  <c r="H243" i="7"/>
  <c r="G243" i="7"/>
  <c r="F243" i="7"/>
  <c r="E243" i="7"/>
  <c r="D243" i="7"/>
  <c r="C243" i="7"/>
  <c r="U206" i="7"/>
  <c r="T206" i="7"/>
  <c r="S206" i="7"/>
  <c r="R206" i="7"/>
  <c r="Q206" i="7"/>
  <c r="P206" i="7"/>
  <c r="O206" i="7"/>
  <c r="N206" i="7"/>
  <c r="M206" i="7"/>
  <c r="L206" i="7"/>
  <c r="K206" i="7"/>
  <c r="J206" i="7"/>
  <c r="I206" i="7"/>
  <c r="H206" i="7"/>
  <c r="G206" i="7"/>
  <c r="F206" i="7"/>
  <c r="E206" i="7"/>
  <c r="D206" i="7"/>
  <c r="C206" i="7"/>
  <c r="U205" i="7"/>
  <c r="T205" i="7"/>
  <c r="S205" i="7"/>
  <c r="R205" i="7"/>
  <c r="Q205" i="7"/>
  <c r="P205" i="7"/>
  <c r="O205" i="7"/>
  <c r="N205" i="7"/>
  <c r="M205" i="7"/>
  <c r="L205" i="7"/>
  <c r="K205" i="7"/>
  <c r="J205" i="7"/>
  <c r="I205" i="7"/>
  <c r="H205" i="7"/>
  <c r="G205" i="7"/>
  <c r="F205" i="7"/>
  <c r="E205" i="7"/>
  <c r="D205" i="7"/>
  <c r="C205" i="7"/>
  <c r="U160" i="7"/>
  <c r="T160" i="7"/>
  <c r="S160" i="7"/>
  <c r="R160" i="7"/>
  <c r="Q160" i="7"/>
  <c r="P160" i="7"/>
  <c r="O160" i="7"/>
  <c r="N160" i="7"/>
  <c r="M160" i="7"/>
  <c r="L160" i="7"/>
  <c r="K160" i="7"/>
  <c r="J160" i="7"/>
  <c r="I160" i="7"/>
  <c r="H160" i="7"/>
  <c r="G160" i="7"/>
  <c r="F160" i="7"/>
  <c r="E160" i="7"/>
  <c r="D160" i="7"/>
  <c r="C160" i="7"/>
  <c r="U159" i="7"/>
  <c r="T159" i="7"/>
  <c r="S159" i="7"/>
  <c r="R159" i="7"/>
  <c r="Q159" i="7"/>
  <c r="P159" i="7"/>
  <c r="O159" i="7"/>
  <c r="N159" i="7"/>
  <c r="M159" i="7"/>
  <c r="L159" i="7"/>
  <c r="K159" i="7"/>
  <c r="J159" i="7"/>
  <c r="I159" i="7"/>
  <c r="H159" i="7"/>
  <c r="G159" i="7"/>
  <c r="F159" i="7"/>
  <c r="E159" i="7"/>
  <c r="D159" i="7"/>
  <c r="C159" i="7"/>
  <c r="U148" i="7"/>
  <c r="T148" i="7"/>
  <c r="S148" i="7"/>
  <c r="R148" i="7"/>
  <c r="Q148" i="7"/>
  <c r="P148" i="7"/>
  <c r="O148" i="7"/>
  <c r="N148" i="7"/>
  <c r="M148" i="7"/>
  <c r="L148" i="7"/>
  <c r="K148" i="7"/>
  <c r="J148" i="7"/>
  <c r="I148" i="7"/>
  <c r="H148" i="7"/>
  <c r="G148" i="7"/>
  <c r="F148" i="7"/>
  <c r="E148" i="7"/>
  <c r="C148" i="7"/>
  <c r="U147" i="7"/>
  <c r="T147" i="7"/>
  <c r="S147" i="7"/>
  <c r="R147" i="7"/>
  <c r="Q147" i="7"/>
  <c r="P147" i="7"/>
  <c r="O147" i="7"/>
  <c r="N147" i="7"/>
  <c r="M147" i="7"/>
  <c r="L147" i="7"/>
  <c r="K147" i="7"/>
  <c r="J147" i="7"/>
  <c r="I147" i="7"/>
  <c r="H147" i="7"/>
  <c r="G147" i="7"/>
  <c r="F147" i="7"/>
  <c r="E147" i="7"/>
  <c r="C147" i="7"/>
  <c r="U101" i="7"/>
  <c r="T101" i="7"/>
  <c r="S101" i="7"/>
  <c r="R101" i="7"/>
  <c r="Q101" i="7"/>
  <c r="P101" i="7"/>
  <c r="O101" i="7"/>
  <c r="N101" i="7"/>
  <c r="M101" i="7"/>
  <c r="L101" i="7"/>
  <c r="K101" i="7"/>
  <c r="J101" i="7"/>
  <c r="I101" i="7"/>
  <c r="H101" i="7"/>
  <c r="G101" i="7"/>
  <c r="F101" i="7"/>
  <c r="E101" i="7"/>
  <c r="D101" i="7"/>
  <c r="C101" i="7"/>
  <c r="U100" i="7"/>
  <c r="T100" i="7"/>
  <c r="S100" i="7"/>
  <c r="R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E100" i="7"/>
  <c r="D100" i="7"/>
  <c r="C100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E6" i="3" l="1"/>
  <c r="D6" i="3"/>
  <c r="C236" i="2" l="1"/>
  <c r="D236" i="2"/>
  <c r="C295" i="2"/>
  <c r="D295" i="2"/>
  <c r="C350" i="2"/>
  <c r="D350" i="2"/>
  <c r="C410" i="2"/>
  <c r="D410" i="2"/>
  <c r="C467" i="2"/>
  <c r="D467" i="2"/>
  <c r="C526" i="2"/>
  <c r="D526" i="2"/>
  <c r="E8" i="1" l="1"/>
  <c r="D8" i="1"/>
  <c r="D173" i="2" l="1"/>
  <c r="C173" i="2"/>
  <c r="D116" i="2"/>
  <c r="C116" i="2"/>
  <c r="D61" i="2"/>
  <c r="C61" i="2"/>
  <c r="D6" i="2"/>
  <c r="C6" i="2"/>
  <c r="E5" i="4" l="1"/>
  <c r="D5" i="4"/>
  <c r="C109" i="1" l="1"/>
  <c r="D109" i="1"/>
  <c r="E109" i="1"/>
  <c r="B109" i="1"/>
  <c r="C98" i="1"/>
  <c r="D98" i="1"/>
  <c r="E98" i="1"/>
  <c r="B98" i="1"/>
  <c r="C92" i="1"/>
  <c r="D92" i="1"/>
  <c r="E92" i="1"/>
  <c r="B92" i="1"/>
  <c r="C81" i="1"/>
  <c r="D81" i="1"/>
  <c r="E81" i="1"/>
  <c r="B81" i="1"/>
  <c r="C67" i="1"/>
  <c r="D67" i="1"/>
  <c r="E67" i="1"/>
  <c r="B67" i="1"/>
  <c r="C62" i="1"/>
  <c r="D62" i="1"/>
  <c r="E62" i="1"/>
  <c r="B62" i="1"/>
  <c r="C38" i="1"/>
  <c r="D38" i="1"/>
  <c r="E38" i="1"/>
  <c r="B38" i="1"/>
  <c r="C23" i="1"/>
  <c r="D23" i="1"/>
  <c r="E23" i="1"/>
  <c r="B23" i="1"/>
  <c r="C18" i="1"/>
  <c r="D18" i="1"/>
  <c r="E18" i="1"/>
  <c r="B18" i="1"/>
  <c r="C8" i="1"/>
  <c r="B8" i="1"/>
  <c r="E6" i="1" l="1"/>
  <c r="D6" i="1"/>
</calcChain>
</file>

<file path=xl/sharedStrings.xml><?xml version="1.0" encoding="utf-8"?>
<sst xmlns="http://schemas.openxmlformats.org/spreadsheetml/2006/main" count="1775" uniqueCount="488">
  <si>
    <t>Područja</t>
  </si>
  <si>
    <t>Sections</t>
  </si>
  <si>
    <t xml:space="preserve">UKUPNO 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</si>
  <si>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</si>
  <si>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</si>
  <si>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</si>
  <si>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</si>
  <si>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</si>
  <si>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</si>
  <si>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</si>
  <si>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</si>
  <si>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</si>
  <si>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</si>
  <si>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</si>
  <si>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Proizvodnja i snabdijevanje električnom energijom, 
plinom, parom i klimatizacija</t>
  </si>
  <si>
    <t>Electricity, gas, steam and air conditioning supply</t>
  </si>
  <si>
    <t>E</t>
  </si>
  <si>
    <t>Snabdijevanje vodom; uklanjanje otpadnih voda,
upravljanje otpadom te djelatnosti sanacije okoliša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</si>
  <si>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</si>
  <si>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</si>
  <si>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</si>
  <si>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</si>
  <si>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</si>
  <si>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</si>
  <si>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</si>
  <si>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</si>
  <si>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</si>
  <si>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</si>
  <si>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</si>
  <si>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Djelatnosti pružanja smještaja te pripreme i 
usluživanja hrane(hotelijerstvo i ugostiteljstvo)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</si>
  <si>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</si>
  <si>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</si>
  <si>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</si>
  <si>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</si>
  <si>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</si>
  <si>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</si>
  <si>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</si>
  <si>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</si>
  <si>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</si>
  <si>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</si>
  <si>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</si>
  <si>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</si>
  <si>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</si>
  <si>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</si>
  <si>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</si>
  <si>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</si>
  <si>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</si>
  <si>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</si>
  <si>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</si>
  <si>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</si>
  <si>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</si>
  <si>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</si>
  <si>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</si>
  <si>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</si>
  <si>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</si>
  <si>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</si>
  <si>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</si>
  <si>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</si>
  <si>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</si>
  <si>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</si>
  <si>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</si>
  <si>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Unsko-sanski kanton/canton</t>
  </si>
  <si>
    <t>Kanton/canton Posavski</t>
  </si>
  <si>
    <t>Tuzlanski kanton/canton</t>
  </si>
  <si>
    <t>Zeničko-dobojski kanton/canton</t>
  </si>
  <si>
    <t>Bosansko-podrinjski kanton/canton</t>
  </si>
  <si>
    <t>Srednjobosanski kanton/canton</t>
  </si>
  <si>
    <t>Hercegovačko-neretvanski kanton/canton</t>
  </si>
  <si>
    <t>Zapadnohercegovački kanton/canton</t>
  </si>
  <si>
    <t>Kanton/Canton Sarajevo</t>
  </si>
  <si>
    <r>
      <t>Federacija BiH/</t>
    </r>
    <r>
      <rPr>
        <i/>
        <sz val="9"/>
        <rFont val="Arial Narrow"/>
        <family val="2"/>
        <charset val="238"/>
      </rPr>
      <t>Federation of BiH</t>
    </r>
  </si>
  <si>
    <t>Kanton/canton 10</t>
  </si>
  <si>
    <r>
      <t>Neto plaća
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Net wage
in KM</t>
    </r>
  </si>
  <si>
    <r>
      <t>Bruto plaća
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Gross wage
in KM</t>
    </r>
  </si>
  <si>
    <r>
      <t xml:space="preserve">Ukupno
</t>
    </r>
    <r>
      <rPr>
        <i/>
        <sz val="9"/>
        <rFont val="Arial Narrow"/>
        <family val="2"/>
        <charset val="238"/>
      </rPr>
      <t>Total</t>
    </r>
  </si>
  <si>
    <r>
      <t>Neto
plaća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Net wage in KM</t>
    </r>
  </si>
  <si>
    <t>UKUPNO</t>
  </si>
  <si>
    <t xml:space="preserve">   TOTAL</t>
  </si>
  <si>
    <t>01</t>
  </si>
  <si>
    <t>Biljna i stočarska proizvodnja, lovstvo i uslužne djelatnosti u vezi s njima</t>
  </si>
  <si>
    <t>Crop and animal production, hunting and related service activities</t>
  </si>
  <si>
    <t>02</t>
  </si>
  <si>
    <t>Šumarstvo i sječa drva
 (iskorištavanje šuma)</t>
  </si>
  <si>
    <t>Forestry and logging</t>
  </si>
  <si>
    <t>03</t>
  </si>
  <si>
    <t>Ribolov i akvakultura</t>
  </si>
  <si>
    <t>Fishing and aquaculture</t>
  </si>
  <si>
    <t>05</t>
  </si>
  <si>
    <t>Vađenje ugljena i lignita</t>
  </si>
  <si>
    <t>Mining of coal and lignite</t>
  </si>
  <si>
    <t>07</t>
  </si>
  <si>
    <t>Vađenje metalnih ruda</t>
  </si>
  <si>
    <t>Mining of metal ores</t>
  </si>
  <si>
    <t>08</t>
  </si>
  <si>
    <t>Vađenje ostalih ruda i kamena</t>
  </si>
  <si>
    <t>Other mining and quarrying</t>
  </si>
  <si>
    <t>09</t>
  </si>
  <si>
    <t>Pomoćne uslužne djelatnosti u vađenju ruda i kamena</t>
  </si>
  <si>
    <t>Mining support service activities</t>
  </si>
  <si>
    <t>Proizvodnja prehrambenih proizvoda</t>
  </si>
  <si>
    <t>Manufacture of food products</t>
  </si>
  <si>
    <t>Proizvodnja pića</t>
  </si>
  <si>
    <t>Manufacture of beverages</t>
  </si>
  <si>
    <t>Proizvodnja duhanskih proizvoda</t>
  </si>
  <si>
    <t>Manufacture of tobacco products</t>
  </si>
  <si>
    <t>Proizvodnja tekstila</t>
  </si>
  <si>
    <t>Manufacture of textiles</t>
  </si>
  <si>
    <t>Proizvodnja odjeće</t>
  </si>
  <si>
    <t>Manufacture of wearing apparel</t>
  </si>
  <si>
    <t xml:space="preserve">Proizvodnja kože i srodnih proizvoda </t>
  </si>
  <si>
    <t>Manufacture of leather and related products</t>
  </si>
  <si>
    <t>Prerada drva i proizvoda od drva i pluta, osim namještaja; proizvodnja predmeta od slame i pletarskih materijala</t>
  </si>
  <si>
    <t>Manufacture of wood and of products of wood and cork,except furniture; manufacture of articles
of straw and plaiting materials</t>
  </si>
  <si>
    <t>Proizvodnja papira i proizvoda
 od papira</t>
  </si>
  <si>
    <t>Manufacture of paper and paper products</t>
  </si>
  <si>
    <t>Štampanje i umnožavanje snimljenih zapisa</t>
  </si>
  <si>
    <t>Printing and reproduction of recorded media</t>
  </si>
  <si>
    <t>Proizvodnja koksa i rafiniranih naftnih proizvoda</t>
  </si>
  <si>
    <t>Manufacture of coke and refined petroleum products</t>
  </si>
  <si>
    <t>Proizvodnja hemikalija i hemijskih proizvoda</t>
  </si>
  <si>
    <t>Manufacture of chemicals and chemical products</t>
  </si>
  <si>
    <t>Proizvodnja osnovnih farmaceutskih proizvoda i farmaceutskih preparata</t>
  </si>
  <si>
    <t>Manufacture of basic pharmaceutical products and pharmaceutical preparations</t>
  </si>
  <si>
    <t>Proizvodnja proizvoda od gume i plastičnih masa</t>
  </si>
  <si>
    <t>Manufacture of rubber and plastic products</t>
  </si>
  <si>
    <t xml:space="preserve">
23</t>
  </si>
  <si>
    <t>Proizvodnja ostalih nemetalnih mineralnih proizvoda</t>
  </si>
  <si>
    <t>Manufacture of other non-metallic mineral products</t>
  </si>
  <si>
    <t>Proizvodnja baznih metala</t>
  </si>
  <si>
    <t>Manufacture of basic metals</t>
  </si>
  <si>
    <t>Proizvodnja gotovih  metalnih  proizvoda,
osim  mašina  i opreme</t>
  </si>
  <si>
    <t>Manufacture of fabricated metal products,
except machinery and equipment</t>
  </si>
  <si>
    <t>Proizvodnja računara te elektroničkih i optičkih proizvoda</t>
  </si>
  <si>
    <t>Manufacture of computer, electronic and 
optical products</t>
  </si>
  <si>
    <t>Proizvodnja električne opreme</t>
  </si>
  <si>
    <t>Manufacture of electrical equipment</t>
  </si>
  <si>
    <t>Proizvodnja mašina i uređaja, d.n.</t>
  </si>
  <si>
    <t>Manufacture of machineryand 
equipment n.e.c.</t>
  </si>
  <si>
    <t>nastavak</t>
  </si>
  <si>
    <t>continued</t>
  </si>
  <si>
    <t>Proizvodnja motornih vozila,
prikolica i poluprikolica</t>
  </si>
  <si>
    <t>Manufacture of motor vehicles,
trailers and semi-trailers</t>
  </si>
  <si>
    <t>Proizvodnja ostalih prijevoznih
sredstava</t>
  </si>
  <si>
    <t>Manufacture of other transport equipment</t>
  </si>
  <si>
    <t>Proizvodnja namještaja</t>
  </si>
  <si>
    <t>Manufacture of furniture</t>
  </si>
  <si>
    <t>Ostala prerađivačka industrija</t>
  </si>
  <si>
    <t>Other manufacturing</t>
  </si>
  <si>
    <t>Popravak i instaliranje mašina i opreme</t>
  </si>
  <si>
    <t>Repair and installation of machinery and equipment</t>
  </si>
  <si>
    <t>Proizvodnja i snabdijevanje električnom energijom, plinom,
parom i klimatizacija</t>
  </si>
  <si>
    <t>Proizvodnja i snabdijevanje električnom energijom,
plinom, parom i klimatizacija</t>
  </si>
  <si>
    <t>Electricity, gas, steam and 
air conditioning supply</t>
  </si>
  <si>
    <t>Snabdijevanje vodom; uklanjanje otpadnih voda, upravljanje
otpadom te djelatnosti sanacije okoliša</t>
  </si>
  <si>
    <t>Sakupljanje, pročišćavanje i snabdijevanje vodom</t>
  </si>
  <si>
    <t>Water collection, treatment and supply</t>
  </si>
  <si>
    <t>Uklanjanje otpadnih voda</t>
  </si>
  <si>
    <t>Sewerage</t>
  </si>
  <si>
    <t>Sakupljanje otpada, djelatnosti obrade i zbrinjavanja otpada;
reciklaža materijala</t>
  </si>
  <si>
    <t>Waste collection, treatment and disposal activities; materials recovery</t>
  </si>
  <si>
    <t>Djelatnosti sanacije okoliša te ostale djelatnosti upravljanja otpadom</t>
  </si>
  <si>
    <t>Remediation activities and other waste management services</t>
  </si>
  <si>
    <t>Gradnja građevina visokogradnje</t>
  </si>
  <si>
    <t>Construction of buildings</t>
  </si>
  <si>
    <t>Gradnja građevina niskogradnje</t>
  </si>
  <si>
    <t>Civil engineering</t>
  </si>
  <si>
    <t>Specijalizirane građevinske djalatnosti</t>
  </si>
  <si>
    <t>Specialised construction activities</t>
  </si>
  <si>
    <t>Trgovina na veliko i na malo;
popravak motornih vozila i motocikala</t>
  </si>
  <si>
    <t>Wholesale and retail trade; repair of
motor vehicles and motorcycles</t>
  </si>
  <si>
    <t>Trgovina na veliko i na malo motornim vozilima i motociklima;
popravak motornih vozila i motocikala</t>
  </si>
  <si>
    <t>Wholesale and retail trade and repair
of motor vehicles and motorcycles</t>
  </si>
  <si>
    <t>Trgovina na veliko, osim trgovine motornim vozilima i motociklima</t>
  </si>
  <si>
    <t>Wholesale trade, except of motor vehicles and motorcycles</t>
  </si>
  <si>
    <t>Trgovina na malo, osim trgovine motornim vozilima i motociklima</t>
  </si>
  <si>
    <t>Retail trade, except of motor vehicles and motorcycles</t>
  </si>
  <si>
    <t>Kopneni prijevoz i cjevovodni 
transport</t>
  </si>
  <si>
    <t>Land transport and transport via pipelines</t>
  </si>
  <si>
    <t>Vodeni prijevoz</t>
  </si>
  <si>
    <t>Zračni prijevoz</t>
  </si>
  <si>
    <t>Air transport</t>
  </si>
  <si>
    <t>Skladištenje i pomoćne djelatnosti 
u prijevozu</t>
  </si>
  <si>
    <t>Warehousing and support activities for
 transportation</t>
  </si>
  <si>
    <t>Poštanske i kurirske djelatnosti</t>
  </si>
  <si>
    <t>Postal and courier activities</t>
  </si>
  <si>
    <t>Djelatnosti pružanja smještaja te
pripreme i usluživanja hrane(hotelijerstvo i ugostiteljstvo)</t>
  </si>
  <si>
    <t>Smeštaj</t>
  </si>
  <si>
    <t>Accommodation</t>
  </si>
  <si>
    <t>Djelatnosti pripreme i usluživanja hrane i pića</t>
  </si>
  <si>
    <t>Food and beverage service activities</t>
  </si>
  <si>
    <t>Izdavačke djelatnosti</t>
  </si>
  <si>
    <t>Publishing activities</t>
  </si>
  <si>
    <t>Proizvodnja filmova, videofilmova i televizijskog  programa,
djelatnosti snimanja zvučnih zapisa i izdavanja muzičkih zapisa</t>
  </si>
  <si>
    <t>Motion picture, video and television programme production, sound recording</t>
  </si>
  <si>
    <t>Emitiranje programa</t>
  </si>
  <si>
    <t>Programming and broadcasting activities</t>
  </si>
  <si>
    <t>Telekomunikacije</t>
  </si>
  <si>
    <t>Telecommunications</t>
  </si>
  <si>
    <t>Računarsko programiranje,savjetovanje i djelatnosti u vezi s njima</t>
  </si>
  <si>
    <t>Computer programming, consultancy and related activities</t>
  </si>
  <si>
    <t>Informacijske uslužne djelatnosti</t>
  </si>
  <si>
    <t>Information service activities</t>
  </si>
  <si>
    <t>Finansijske djelatnosti i 
djelatnosti osiguranja</t>
  </si>
  <si>
    <t>Finansijske uslužne djelatnosti, osim osiguranja i penzijskih fondova</t>
  </si>
  <si>
    <t>Financial service activities, except insurance and pension funding</t>
  </si>
  <si>
    <t xml:space="preserve">Osiguranje,reosiguranje i penzijski fondovi,osim obaveznog
socijalnog osiguranja </t>
  </si>
  <si>
    <t>Insurance, reinsurance and pension funding, except compulsorysocial security</t>
  </si>
  <si>
    <t>Pomoćne djelatnosti kod
finansijskih  usluga i djelatnosti osiguranja</t>
  </si>
  <si>
    <t>Activities auxiliary to financial services 
and insurance activities</t>
  </si>
  <si>
    <t>Professional, scientific and technical 
activities</t>
  </si>
  <si>
    <t>Pravne i računovodstvene djelatnosti</t>
  </si>
  <si>
    <t>Legal and accounting activities</t>
  </si>
  <si>
    <t>Upravljačke djelatnosti; savjetovanje u vezi s upravljanjem</t>
  </si>
  <si>
    <t>Activities of head offices; management consultancy activities</t>
  </si>
  <si>
    <t>Arhitektonske i inžinjerske djelatnosti;
tehničko ispitivanje i analiza</t>
  </si>
  <si>
    <t>Architectural and engineering activities; 
technical testing and analysis</t>
  </si>
  <si>
    <t>Naučno istraživanje i razvoj</t>
  </si>
  <si>
    <t>Scientific research and development</t>
  </si>
  <si>
    <t>Promocija (reklama i propaganda) i istraživanje tržišta</t>
  </si>
  <si>
    <t>Advertising and market research</t>
  </si>
  <si>
    <t>Ostale stručne, naučne i
tehničke djelatnosti</t>
  </si>
  <si>
    <t>Other professional, scientific 
and technical activities</t>
  </si>
  <si>
    <t>Veterinarske djelatnosti</t>
  </si>
  <si>
    <t>Veterinary activities</t>
  </si>
  <si>
    <t>Djelatnosti iznajmljivanja i davanja u zakup (leasing)</t>
  </si>
  <si>
    <t>Rental and leasing activities</t>
  </si>
  <si>
    <t>Djelatnosti posredovanja 
u zapošljavanju</t>
  </si>
  <si>
    <t>Employment activities</t>
  </si>
  <si>
    <t>Putničke agencije, organizatori putovanja, turoperatori i 
ostale rezervacijske usluge te djelatnosti u vezi s njima</t>
  </si>
  <si>
    <t>Travel agency, tour operator reservation
service and related activities</t>
  </si>
  <si>
    <t xml:space="preserve">Zaštitne i istražne djelatnosti </t>
  </si>
  <si>
    <t>Security and investigation activities</t>
  </si>
  <si>
    <t>Usluge u vezi s upravljanjem i održavanjem zgrada te 
djelatnosti uređenja i održavanja zelenih površina</t>
  </si>
  <si>
    <t>Services to buildings and
landscape activities</t>
  </si>
  <si>
    <t>Kancelarijske administrativne i pomoćne djelatnosti te 
ostale poslovne pomoćne djelatnosti</t>
  </si>
  <si>
    <t>Office administrative, office support and other business support activities</t>
  </si>
  <si>
    <t>Djelatnosti zdravstvene zaštite</t>
  </si>
  <si>
    <t>Human health activities</t>
  </si>
  <si>
    <t>Djelatnosti socijalne zaštite u ustanovama sa smještajem</t>
  </si>
  <si>
    <t>Residential care activities</t>
  </si>
  <si>
    <t>Djelatnosti socijalne zaštite bez smještaja</t>
  </si>
  <si>
    <t>Social work activities without
 accommodation</t>
  </si>
  <si>
    <t>Kreativne, umjetničke i zabavne djelatnosti</t>
  </si>
  <si>
    <t>Creative, arts and entertainment activities</t>
  </si>
  <si>
    <t>Biblioteke, arhivi, muzeji i 
ostale kulturne djelatnosti</t>
  </si>
  <si>
    <t>Libraries, archives, museums
and other cultural activities</t>
  </si>
  <si>
    <t xml:space="preserve">Djelatnosti kockanja i klađenja </t>
  </si>
  <si>
    <t>Gambling and betting activities</t>
  </si>
  <si>
    <t>Sportske, zabavne i rekreacijske djelatnosti</t>
  </si>
  <si>
    <t>Sports activities and amusement and recreation activities</t>
  </si>
  <si>
    <t>Djelatnosti članskih organizacija</t>
  </si>
  <si>
    <t>Activities of membership organisations</t>
  </si>
  <si>
    <t xml:space="preserve">Popravak računara i predmeta za ličnu upotrebu i domaćinstvo </t>
  </si>
  <si>
    <t>Repair of computers and personal and household goods</t>
  </si>
  <si>
    <t>Ostale lične uslužne djelatnosti</t>
  </si>
  <si>
    <t>Other personal service activities</t>
  </si>
  <si>
    <r>
      <t>Bruto
plaća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Gross wage in KM</t>
    </r>
  </si>
  <si>
    <t xml:space="preserve">Područja i oblasti </t>
  </si>
  <si>
    <t>Sections and divisions</t>
  </si>
  <si>
    <r>
      <rPr>
        <b/>
        <sz val="9"/>
        <rFont val="Arial Narrow"/>
        <family val="2"/>
        <charset val="238"/>
      </rPr>
      <t>Zaposleni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Employed</t>
    </r>
  </si>
  <si>
    <r>
      <rPr>
        <b/>
        <i/>
        <sz val="9"/>
        <rFont val="Arial Narrow"/>
        <family val="2"/>
        <charset val="238"/>
      </rPr>
      <t>Žene</t>
    </r>
    <r>
      <rPr>
        <i/>
        <sz val="9"/>
        <rFont val="Arial Narrow"/>
        <family val="2"/>
        <charset val="238"/>
      </rPr>
      <t xml:space="preserve">
Women</t>
    </r>
  </si>
  <si>
    <r>
      <t xml:space="preserve">Žene
</t>
    </r>
    <r>
      <rPr>
        <i/>
        <sz val="9"/>
        <rFont val="Arial Narrow"/>
        <family val="2"/>
        <charset val="238"/>
      </rPr>
      <t>Women</t>
    </r>
  </si>
  <si>
    <t>Banovići</t>
  </si>
  <si>
    <t>Čelić</t>
  </si>
  <si>
    <t>Doboj-Istok</t>
  </si>
  <si>
    <t>Kalesija</t>
  </si>
  <si>
    <t>Kladanj</t>
  </si>
  <si>
    <t>Lukavac</t>
  </si>
  <si>
    <t>Sapna</t>
  </si>
  <si>
    <t>Teočak</t>
  </si>
  <si>
    <t>Grad Tuzla</t>
  </si>
  <si>
    <t>Domaljevac-Šamac</t>
  </si>
  <si>
    <t>Odžak</t>
  </si>
  <si>
    <t>Orašje</t>
  </si>
  <si>
    <t>Grad Bihać</t>
  </si>
  <si>
    <t>Bosanska Krupa</t>
  </si>
  <si>
    <t>Bosanski Petrovac</t>
  </si>
  <si>
    <t>Bužim</t>
  </si>
  <si>
    <t>Grad Cazin</t>
  </si>
  <si>
    <t>Ključ</t>
  </si>
  <si>
    <t>Sanski Most</t>
  </si>
  <si>
    <t>Velika Kladuša</t>
  </si>
  <si>
    <t>Unsko-sanski kanton</t>
  </si>
  <si>
    <t>Kanton Posavski</t>
  </si>
  <si>
    <t>Tuzlanski kanton</t>
  </si>
  <si>
    <t>Zeničko-dobojski kanton</t>
  </si>
  <si>
    <t>Breza</t>
  </si>
  <si>
    <t>Doboj-Jug</t>
  </si>
  <si>
    <t>Kakanj</t>
  </si>
  <si>
    <t>Maglaj</t>
  </si>
  <si>
    <t>Olovo</t>
  </si>
  <si>
    <t>Tešanj</t>
  </si>
  <si>
    <t>Usora</t>
  </si>
  <si>
    <t>Vareš</t>
  </si>
  <si>
    <t>Zavidovići</t>
  </si>
  <si>
    <t>Grad Zenica</t>
  </si>
  <si>
    <t>Žepče</t>
  </si>
  <si>
    <t>Bosansko-podrinjski kanton</t>
  </si>
  <si>
    <t>Foča</t>
  </si>
  <si>
    <t>Grad Goražde</t>
  </si>
  <si>
    <t>Pale</t>
  </si>
  <si>
    <t>Srednjobosanski kanton</t>
  </si>
  <si>
    <t>Bugojno</t>
  </si>
  <si>
    <t>Busovača</t>
  </si>
  <si>
    <t>Dobretići</t>
  </si>
  <si>
    <t>Donji Vakuf</t>
  </si>
  <si>
    <t>Fojnica</t>
  </si>
  <si>
    <t>Jajce</t>
  </si>
  <si>
    <t>Kiseljak</t>
  </si>
  <si>
    <t>Kreševo</t>
  </si>
  <si>
    <t>Novi Travnik</t>
  </si>
  <si>
    <t>Travnik</t>
  </si>
  <si>
    <t>Vitez</t>
  </si>
  <si>
    <t>Hercegovačko-neretvanski kanton</t>
  </si>
  <si>
    <t>Čitluk</t>
  </si>
  <si>
    <t>Jablanica</t>
  </si>
  <si>
    <t>Konjic</t>
  </si>
  <si>
    <t>Grad Mostar</t>
  </si>
  <si>
    <t>Neum</t>
  </si>
  <si>
    <t>Prozor</t>
  </si>
  <si>
    <t>Ravno</t>
  </si>
  <si>
    <t>Stolac</t>
  </si>
  <si>
    <t>Grude</t>
  </si>
  <si>
    <t>Posušje</t>
  </si>
  <si>
    <t>Grad Široki Brijeg</t>
  </si>
  <si>
    <t>Zapadnohercegovački kanton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</si>
  <si>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</si>
  <si>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</si>
  <si>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</si>
  <si>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</si>
  <si>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</si>
  <si>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</si>
  <si>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</si>
  <si>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</si>
  <si>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</si>
  <si>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</si>
  <si>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Bosansko Grahovo</t>
  </si>
  <si>
    <t>Drvar</t>
  </si>
  <si>
    <t>Glamoč</t>
  </si>
  <si>
    <t>Kupres</t>
  </si>
  <si>
    <t>Grad Livno</t>
  </si>
  <si>
    <t>Tomislavgrad</t>
  </si>
  <si>
    <t>Kanton 10</t>
  </si>
  <si>
    <r>
      <t xml:space="preserve">Neto plaća u KM
</t>
    </r>
    <r>
      <rPr>
        <i/>
        <sz val="9"/>
        <rFont val="Arial Narrow"/>
        <family val="2"/>
        <charset val="238"/>
      </rPr>
      <t>Net wage in KM</t>
    </r>
  </si>
  <si>
    <r>
      <t xml:space="preserve">Bruto plaća u KM
</t>
    </r>
    <r>
      <rPr>
        <i/>
        <sz val="9"/>
        <rFont val="Arial Narrow"/>
        <family val="2"/>
        <charset val="238"/>
      </rPr>
      <t>Gross wage in KM</t>
    </r>
  </si>
  <si>
    <r>
      <t>Broj zaposlenih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 employed persons</t>
    </r>
  </si>
  <si>
    <r>
      <t>Unsko-sanski kanton/</t>
    </r>
    <r>
      <rPr>
        <i/>
        <sz val="9"/>
        <color theme="1"/>
        <rFont val="Arial Narrow"/>
        <family val="2"/>
        <charset val="238"/>
      </rPr>
      <t>canton</t>
    </r>
  </si>
  <si>
    <r>
      <t>Kanton/</t>
    </r>
    <r>
      <rPr>
        <i/>
        <sz val="9"/>
        <color theme="1"/>
        <rFont val="Arial Narrow"/>
        <family val="2"/>
        <charset val="238"/>
      </rPr>
      <t>canton</t>
    </r>
    <r>
      <rPr>
        <b/>
        <sz val="9"/>
        <color theme="1"/>
        <rFont val="Arial Narrow"/>
        <family val="2"/>
        <charset val="238"/>
      </rPr>
      <t xml:space="preserve"> Posavski</t>
    </r>
  </si>
  <si>
    <r>
      <t>Tuzlanski kanton</t>
    </r>
    <r>
      <rPr>
        <sz val="9"/>
        <color theme="1"/>
        <rFont val="Arial Narrow"/>
        <family val="2"/>
        <charset val="238"/>
      </rPr>
      <t>/</t>
    </r>
    <r>
      <rPr>
        <i/>
        <sz val="9"/>
        <color theme="1"/>
        <rFont val="Arial Narrow"/>
        <family val="2"/>
        <charset val="238"/>
      </rPr>
      <t>canton</t>
    </r>
  </si>
  <si>
    <r>
      <t>Zeničko-dobojski kanton/</t>
    </r>
    <r>
      <rPr>
        <i/>
        <sz val="9"/>
        <color theme="1"/>
        <rFont val="Arial Narrow"/>
        <family val="2"/>
        <charset val="238"/>
      </rPr>
      <t>canton</t>
    </r>
  </si>
  <si>
    <r>
      <t>Bosansko-podrinjski kanton</t>
    </r>
    <r>
      <rPr>
        <sz val="9"/>
        <color theme="1"/>
        <rFont val="Arial Narrow"/>
        <family val="2"/>
        <charset val="238"/>
      </rPr>
      <t>/</t>
    </r>
    <r>
      <rPr>
        <i/>
        <sz val="9"/>
        <color theme="1"/>
        <rFont val="Arial Narrow"/>
        <family val="2"/>
        <charset val="238"/>
      </rPr>
      <t>canton</t>
    </r>
  </si>
  <si>
    <r>
      <t>Srednjobosanski kanton/</t>
    </r>
    <r>
      <rPr>
        <i/>
        <sz val="9"/>
        <color theme="1"/>
        <rFont val="Arial Narrow"/>
        <family val="2"/>
        <charset val="238"/>
      </rPr>
      <t>canton</t>
    </r>
  </si>
  <si>
    <r>
      <t>Hercegovačko-neretvanski kanton/</t>
    </r>
    <r>
      <rPr>
        <i/>
        <sz val="9"/>
        <color theme="1"/>
        <rFont val="Arial Narrow"/>
        <family val="2"/>
        <charset val="238"/>
      </rPr>
      <t>canton</t>
    </r>
  </si>
  <si>
    <r>
      <t>Kanton</t>
    </r>
    <r>
      <rPr>
        <sz val="9"/>
        <color theme="1"/>
        <rFont val="Arial Narrow"/>
        <family val="2"/>
        <charset val="238"/>
      </rPr>
      <t>/</t>
    </r>
    <r>
      <rPr>
        <i/>
        <sz val="9"/>
        <color theme="1"/>
        <rFont val="Arial Narrow"/>
        <family val="2"/>
        <charset val="238"/>
      </rPr>
      <t>Canton</t>
    </r>
    <r>
      <rPr>
        <sz val="9"/>
        <color theme="1"/>
        <rFont val="Arial Narrow"/>
        <family val="2"/>
        <charset val="238"/>
      </rPr>
      <t xml:space="preserve"> </t>
    </r>
    <r>
      <rPr>
        <b/>
        <sz val="9"/>
        <color theme="1"/>
        <rFont val="Arial Narrow"/>
        <family val="2"/>
        <charset val="238"/>
      </rPr>
      <t>Sarajevo</t>
    </r>
  </si>
  <si>
    <r>
      <t>Kanto</t>
    </r>
    <r>
      <rPr>
        <sz val="9"/>
        <color theme="1"/>
        <rFont val="Arial Narrow"/>
        <family val="2"/>
        <charset val="238"/>
      </rPr>
      <t>n/</t>
    </r>
    <r>
      <rPr>
        <i/>
        <sz val="9"/>
        <color theme="1"/>
        <rFont val="Arial Narrow"/>
        <family val="2"/>
        <charset val="238"/>
      </rPr>
      <t>canton</t>
    </r>
    <r>
      <rPr>
        <sz val="9"/>
        <color theme="1"/>
        <rFont val="Arial Narrow"/>
        <family val="2"/>
        <charset val="238"/>
      </rPr>
      <t xml:space="preserve"> </t>
    </r>
    <r>
      <rPr>
        <b/>
        <sz val="9"/>
        <color theme="1"/>
        <rFont val="Arial Narrow"/>
        <family val="2"/>
        <charset val="238"/>
      </rPr>
      <t>10</t>
    </r>
  </si>
  <si>
    <t>Grad Gračanica</t>
  </si>
  <si>
    <t>Grad Gradačac</t>
  </si>
  <si>
    <t>Grad Srebrenik</t>
  </si>
  <si>
    <t>Grad Živinice</t>
  </si>
  <si>
    <t>Grad Visoko</t>
  </si>
  <si>
    <t>Gornji Vakuf-Uskoplje</t>
  </si>
  <si>
    <t>Grad Čapljina</t>
  </si>
  <si>
    <t>Grad Ljubuški</t>
  </si>
  <si>
    <t>%</t>
  </si>
  <si>
    <r>
      <rPr>
        <b/>
        <sz val="9"/>
        <color theme="1"/>
        <rFont val="Arial Narrow"/>
        <family val="2"/>
      </rPr>
      <t>Srednje visoko tehnološki intenzivne djelatnosti</t>
    </r>
    <r>
      <rPr>
        <sz val="9"/>
        <color theme="1"/>
        <rFont val="Arial Narrow"/>
        <family val="2"/>
      </rPr>
      <t xml:space="preserve">
</t>
    </r>
    <r>
      <rPr>
        <i/>
        <sz val="9"/>
        <color theme="1"/>
        <rFont val="Arial Narrow"/>
        <family val="2"/>
      </rPr>
      <t>Medium high technology intensive activities</t>
    </r>
  </si>
  <si>
    <r>
      <rPr>
        <b/>
        <sz val="9"/>
        <color theme="1"/>
        <rFont val="Arial Narrow"/>
        <family val="2"/>
      </rPr>
      <t xml:space="preserve">Klasifikacija djelatnosti KD BiH 2020
</t>
    </r>
    <r>
      <rPr>
        <i/>
        <sz val="9"/>
        <color theme="1"/>
        <rFont val="Arial Narrow"/>
        <family val="2"/>
      </rPr>
      <t>Classification of activities of KD BiH 2020</t>
    </r>
  </si>
  <si>
    <r>
      <rPr>
        <b/>
        <sz val="9"/>
        <color theme="1"/>
        <rFont val="Arial Narrow"/>
        <family val="2"/>
      </rPr>
      <t>Sektor srednje visoko tehnološki intenzivne djelatnosti obuhvata:</t>
    </r>
    <r>
      <rPr>
        <sz val="9"/>
        <color theme="1"/>
        <rFont val="Arial Narrow"/>
        <family val="2"/>
      </rPr>
      <t xml:space="preserve">
</t>
    </r>
    <r>
      <rPr>
        <i/>
        <sz val="9"/>
        <color theme="1"/>
        <rFont val="Arial Narrow"/>
        <family val="2"/>
      </rPr>
      <t>The sector of medium high-tech intensive activity includes:</t>
    </r>
  </si>
  <si>
    <r>
      <rPr>
        <b/>
        <sz val="9"/>
        <color theme="1"/>
        <rFont val="Arial Narrow"/>
        <family val="2"/>
      </rPr>
      <t>Sektor visoko tehnološki intenzivne djelatnosti obuhvata:</t>
    </r>
    <r>
      <rPr>
        <sz val="9"/>
        <color theme="1"/>
        <rFont val="Arial Narrow"/>
        <family val="2"/>
      </rPr>
      <t xml:space="preserve">
</t>
    </r>
    <r>
      <rPr>
        <i/>
        <sz val="9"/>
        <color theme="1"/>
        <rFont val="Arial Narrow"/>
        <family val="2"/>
      </rPr>
      <t>The sector of high technology intensive activities includes:</t>
    </r>
  </si>
  <si>
    <r>
      <rPr>
        <b/>
        <sz val="9"/>
        <color theme="1"/>
        <rFont val="Arial Narrow"/>
        <family val="2"/>
      </rPr>
      <t>C20 Proizvodnja kemikalija i kemijskih proizvoda</t>
    </r>
    <r>
      <rPr>
        <sz val="9"/>
        <color theme="1"/>
        <rFont val="Arial Narrow"/>
        <family val="2"/>
      </rPr>
      <t xml:space="preserve">
       </t>
    </r>
    <r>
      <rPr>
        <i/>
        <sz val="9"/>
        <color theme="1"/>
        <rFont val="Arial Narrow"/>
        <family val="2"/>
      </rPr>
      <t>Manufacture of chemicals and chemical products</t>
    </r>
  </si>
  <si>
    <r>
      <rPr>
        <b/>
        <sz val="9"/>
        <color theme="1"/>
        <rFont val="Arial Narrow"/>
        <family val="2"/>
      </rPr>
      <t>C27 Proizvodnja električne opreme</t>
    </r>
    <r>
      <rPr>
        <sz val="9"/>
        <color theme="1"/>
        <rFont val="Arial Narrow"/>
        <family val="2"/>
      </rPr>
      <t xml:space="preserve">
       </t>
    </r>
    <r>
      <rPr>
        <i/>
        <sz val="9"/>
        <color theme="1"/>
        <rFont val="Arial Narrow"/>
        <family val="2"/>
      </rPr>
      <t>Manufacture of electrical equipment</t>
    </r>
  </si>
  <si>
    <r>
      <rPr>
        <b/>
        <sz val="9"/>
        <color theme="1"/>
        <rFont val="Arial Narrow"/>
        <family val="2"/>
      </rPr>
      <t>C28 Proizvodnja strojeva i uređaja, d. n.</t>
    </r>
    <r>
      <rPr>
        <sz val="9"/>
        <color theme="1"/>
        <rFont val="Arial Narrow"/>
        <family val="2"/>
      </rPr>
      <t xml:space="preserve">
       </t>
    </r>
    <r>
      <rPr>
        <i/>
        <sz val="9"/>
        <color theme="1"/>
        <rFont val="Arial Narrow"/>
        <family val="2"/>
      </rPr>
      <t>Manufacture of machinery and equipment nec. n.</t>
    </r>
  </si>
  <si>
    <r>
      <rPr>
        <b/>
        <sz val="9"/>
        <color theme="1"/>
        <rFont val="Arial Narrow"/>
        <family val="2"/>
      </rPr>
      <t>C29 Proizvodnja motornih vozila, prikolica i poluprikolica</t>
    </r>
    <r>
      <rPr>
        <sz val="9"/>
        <color theme="1"/>
        <rFont val="Arial Narrow"/>
        <family val="2"/>
      </rPr>
      <t xml:space="preserve">
       </t>
    </r>
    <r>
      <rPr>
        <i/>
        <sz val="9"/>
        <color theme="1"/>
        <rFont val="Arial Narrow"/>
        <family val="2"/>
      </rPr>
      <t>Manufacture of motor vehicles, trailers and semi - trailers</t>
    </r>
  </si>
  <si>
    <r>
      <rPr>
        <b/>
        <sz val="9"/>
        <color theme="1"/>
        <rFont val="Arial Narrow"/>
        <family val="2"/>
      </rPr>
      <t>C30 Proizvodnja ostalih prijevoznih sredstava</t>
    </r>
    <r>
      <rPr>
        <sz val="9"/>
        <color theme="1"/>
        <rFont val="Arial Narrow"/>
        <family val="2"/>
      </rPr>
      <t xml:space="preserve">
        </t>
    </r>
    <r>
      <rPr>
        <i/>
        <sz val="9"/>
        <color theme="1"/>
        <rFont val="Arial Narrow"/>
        <family val="2"/>
      </rPr>
      <t>Manufacture of other transport equipment</t>
    </r>
  </si>
  <si>
    <r>
      <rPr>
        <b/>
        <sz val="9"/>
        <color theme="1"/>
        <rFont val="Arial Narrow"/>
        <family val="2"/>
      </rPr>
      <t>C21 Proizvodnja osnovnih farmaceutskih proizvoda i farmaceutskih pripravaka</t>
    </r>
    <r>
      <rPr>
        <sz val="9"/>
        <color theme="1"/>
        <rFont val="Arial Narrow"/>
        <family val="2"/>
      </rPr>
      <t xml:space="preserve">
        </t>
    </r>
    <r>
      <rPr>
        <i/>
        <sz val="9"/>
        <color theme="1"/>
        <rFont val="Arial Narrow"/>
        <family val="2"/>
      </rPr>
      <t>Manufacture of basic pharmaceutical products and pharmaceutical preparations</t>
    </r>
  </si>
  <si>
    <r>
      <rPr>
        <b/>
        <sz val="9"/>
        <color theme="1"/>
        <rFont val="Arial Narrow"/>
        <family val="2"/>
      </rPr>
      <t>C26 Proizvodnja računala te elektroničkih i optičkih proizvoda</t>
    </r>
    <r>
      <rPr>
        <sz val="9"/>
        <color theme="1"/>
        <rFont val="Arial Narrow"/>
        <family val="2"/>
      </rPr>
      <t xml:space="preserve">
       </t>
    </r>
    <r>
      <rPr>
        <i/>
        <sz val="9"/>
        <color theme="1"/>
        <rFont val="Arial Narrow"/>
        <family val="2"/>
      </rPr>
      <t>Manufacture of computers and electronic and optical products</t>
    </r>
  </si>
  <si>
    <r>
      <rPr>
        <b/>
        <sz val="9"/>
        <color theme="1"/>
        <rFont val="Arial Narrow"/>
        <family val="2"/>
      </rPr>
      <t xml:space="preserve">Visoko tehnološki intenzivne djelatnosti    </t>
    </r>
    <r>
      <rPr>
        <sz val="9"/>
        <color theme="1"/>
        <rFont val="Arial Narrow"/>
        <family val="2"/>
      </rPr>
      <t xml:space="preserve">    
</t>
    </r>
    <r>
      <rPr>
        <i/>
        <sz val="9"/>
        <color theme="1"/>
        <rFont val="Arial Narrow"/>
        <family val="2"/>
      </rPr>
      <t>Highly technology intensive activities</t>
    </r>
  </si>
  <si>
    <r>
      <t>Zapadnohercegovački kanton/</t>
    </r>
    <r>
      <rPr>
        <i/>
        <sz val="9"/>
        <color theme="1"/>
        <rFont val="Arial Narrow"/>
        <family val="2"/>
      </rPr>
      <t>canton</t>
    </r>
  </si>
  <si>
    <t>1. ZAPOSLENOST, NEZAPOSLENOST I PLAĆE U FEDERACIJI BiH PO KANTONIMA, 2024.</t>
  </si>
  <si>
    <t>EMPLOYMENT, UNEMPLOYMENT AND WAGES IN FEDERATION OF BiH BY CANTONS, 2024</t>
  </si>
  <si>
    <r>
      <t>Broj nezaposlenih,
stanje 31.12. 2024.</t>
    </r>
    <r>
      <rPr>
        <b/>
        <vertAlign val="superscript"/>
        <sz val="9"/>
        <rFont val="Arial Narrow"/>
        <family val="2"/>
        <charset val="238"/>
      </rPr>
      <t xml:space="preserve">
 </t>
    </r>
    <r>
      <rPr>
        <i/>
        <sz val="9"/>
        <rFont val="Arial Narrow"/>
        <family val="2"/>
        <charset val="238"/>
      </rPr>
      <t>Number of unemployed, situation 31.12. 2024</t>
    </r>
  </si>
  <si>
    <t>2. ZAPOSLENOST I PLAĆE U FEDERACIJI BiH PO PODRUČJIMA I OBLASTIMA DJELATNOSTI KD BiH 2010, 2024.</t>
  </si>
  <si>
    <t>EMPLOYMENT AND WAGES IN FEDERATION OF BiH BY KD BiH 2010, 2024</t>
  </si>
  <si>
    <t>3. ZAPOSLENOST I PLAĆE U FEDERACIJI BiH PO KANTONIMA I PODRUČJIMA DJELATNOSTI KD BiH 2010, 2024.</t>
  </si>
  <si>
    <t>EMPLOYMENT AND WAGES IN FEDERATION OF BiH BY CANTONS AND BY KD BiH 2010, 2024</t>
  </si>
  <si>
    <t>4. ZAPOSLENOST, NEZAPOSLENOST I PLAĆE U FEDERACIJI BiH PO KANTONIMA I OPĆINAMA, 2024.</t>
  </si>
  <si>
    <t>EMPLOYMENT, UNEMPLOYMENT AND WAGES IN FEDERATION OF BiH BY CANTONS AND MUNICIPALITIES, 2024</t>
  </si>
  <si>
    <r>
      <t>Broj nezaposlenih,
stanje, 31.12. 2024.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 unemployed,
situation, 31.12. 2024</t>
    </r>
  </si>
  <si>
    <t xml:space="preserve">   Share of employees in industrial areas of medium highand high technological intensity in the total number of employees in the manufacturing industry, 2024</t>
  </si>
  <si>
    <t xml:space="preserve"> -</t>
  </si>
  <si>
    <t>5. ZAPOSLENOST I PLAĆE U FEDERACIJI BiH PO OPĆINAMA I PODRUČJIMA DJELATNOSTI KD BiH 2010, 2024.</t>
  </si>
  <si>
    <t>EMPLOYMENT AND WAGES IN FEDERATION OF BiH BY MUNICIPALITIES AND BY KD BiH 2010, 2024</t>
  </si>
  <si>
    <r>
      <rPr>
        <b/>
        <sz val="9"/>
        <rFont val="Arial Narrow"/>
        <family val="2"/>
        <charset val="238"/>
      </rPr>
      <t>Općine</t>
    </r>
    <r>
      <rPr>
        <i/>
        <sz val="9"/>
        <rFont val="Arial Narrow"/>
        <family val="2"/>
        <charset val="238"/>
      </rPr>
      <t>/Municipalities</t>
    </r>
  </si>
  <si>
    <r>
      <rPr>
        <b/>
        <sz val="9"/>
        <color theme="1"/>
        <rFont val="Arial Narrow"/>
        <family val="2"/>
        <charset val="238"/>
      </rPr>
      <t>Spol</t>
    </r>
    <r>
      <rPr>
        <sz val="9"/>
        <color theme="1"/>
        <rFont val="Arial Narrow"/>
        <family val="2"/>
        <charset val="238"/>
      </rPr>
      <t>/</t>
    </r>
    <r>
      <rPr>
        <i/>
        <sz val="9"/>
        <color theme="1"/>
        <rFont val="Arial Narrow"/>
        <family val="2"/>
        <charset val="238"/>
      </rPr>
      <t>Sex</t>
    </r>
  </si>
  <si>
    <t>Područja djelatnosti KD BiH 2010</t>
  </si>
  <si>
    <r>
      <t xml:space="preserve">  Federacija BiH/</t>
    </r>
    <r>
      <rPr>
        <i/>
        <sz val="9"/>
        <rFont val="Arial Narrow"/>
        <family val="2"/>
        <charset val="238"/>
      </rPr>
      <t>Federation of BiH</t>
    </r>
  </si>
  <si>
    <r>
      <t>svega/</t>
    </r>
    <r>
      <rPr>
        <sz val="9"/>
        <rFont val="Arial Narrow"/>
        <family val="2"/>
        <charset val="238"/>
      </rPr>
      <t>all</t>
    </r>
  </si>
  <si>
    <r>
      <t>žene/</t>
    </r>
    <r>
      <rPr>
        <i/>
        <sz val="9"/>
        <rFont val="Arial Narrow"/>
        <family val="2"/>
        <charset val="238"/>
      </rPr>
      <t>women</t>
    </r>
  </si>
  <si>
    <t xml:space="preserve">  Unsko-sanski kanton</t>
  </si>
  <si>
    <t xml:space="preserve">  Grad Bihać</t>
  </si>
  <si>
    <t xml:space="preserve">  Bosanska Krupa</t>
  </si>
  <si>
    <t xml:space="preserve">  Bosanski Petrovac</t>
  </si>
  <si>
    <t xml:space="preserve">  Bužim</t>
  </si>
  <si>
    <t xml:space="preserve">  Grad Cazin</t>
  </si>
  <si>
    <t xml:space="preserve">  Ključ</t>
  </si>
  <si>
    <t xml:space="preserve">  Sanski Most</t>
  </si>
  <si>
    <t xml:space="preserve">  Velika Kladuša</t>
  </si>
  <si>
    <t xml:space="preserve">  Kanton Posavski</t>
  </si>
  <si>
    <t xml:space="preserve">  Domaljevac-Šamac</t>
  </si>
  <si>
    <t xml:space="preserve">  Odžak</t>
  </si>
  <si>
    <t xml:space="preserve">  Orašje</t>
  </si>
  <si>
    <t xml:space="preserve">  Tuzlanski kanton</t>
  </si>
  <si>
    <t xml:space="preserve">  Banovići</t>
  </si>
  <si>
    <t xml:space="preserve">  Čelić</t>
  </si>
  <si>
    <t xml:space="preserve">  Doboj Istok</t>
  </si>
  <si>
    <t xml:space="preserve">  Grad Gračanica</t>
  </si>
  <si>
    <t xml:space="preserve">  Grad Gradačac</t>
  </si>
  <si>
    <t xml:space="preserve">  Kalesija</t>
  </si>
  <si>
    <t xml:space="preserve">  Kladanj</t>
  </si>
  <si>
    <t xml:space="preserve">  Lukavac</t>
  </si>
  <si>
    <t xml:space="preserve">  Sapna</t>
  </si>
  <si>
    <t xml:space="preserve">  Grad Srebrenik</t>
  </si>
  <si>
    <t xml:space="preserve">  Teočak</t>
  </si>
  <si>
    <t xml:space="preserve">  Grad Tuzla</t>
  </si>
  <si>
    <t xml:space="preserve">  Grad Živinice</t>
  </si>
  <si>
    <t xml:space="preserve">  Zeničko-dobojski kanton</t>
  </si>
  <si>
    <t xml:space="preserve">  Breza</t>
  </si>
  <si>
    <t xml:space="preserve">  Doboj Jug</t>
  </si>
  <si>
    <t xml:space="preserve">  Kakanj</t>
  </si>
  <si>
    <t xml:space="preserve">  Maglaj</t>
  </si>
  <si>
    <t xml:space="preserve">  Olovo</t>
  </si>
  <si>
    <t xml:space="preserve">  Tešanj</t>
  </si>
  <si>
    <t xml:space="preserve">  Usora</t>
  </si>
  <si>
    <t xml:space="preserve">  Vareš</t>
  </si>
  <si>
    <t xml:space="preserve">  Grad Visoko</t>
  </si>
  <si>
    <t xml:space="preserve">  Zavidovići</t>
  </si>
  <si>
    <t xml:space="preserve">  Grad Zenica</t>
  </si>
  <si>
    <t xml:space="preserve">  Žepče</t>
  </si>
  <si>
    <t xml:space="preserve">  Bosansko-podrinjski kanton</t>
  </si>
  <si>
    <t xml:space="preserve">  Foča</t>
  </si>
  <si>
    <t xml:space="preserve">  Grad Goražde</t>
  </si>
  <si>
    <t xml:space="preserve">  Pale</t>
  </si>
  <si>
    <t xml:space="preserve">  Srednjobosanski kanton</t>
  </si>
  <si>
    <t xml:space="preserve">  Bugojno</t>
  </si>
  <si>
    <t xml:space="preserve">  Busovača</t>
  </si>
  <si>
    <t xml:space="preserve">  Dobretići</t>
  </si>
  <si>
    <t xml:space="preserve">  Donji Vakuf</t>
  </si>
  <si>
    <t xml:space="preserve">  Fojnica</t>
  </si>
  <si>
    <t xml:space="preserve">  Gornji Vakuf - Uskoplje</t>
  </si>
  <si>
    <t xml:space="preserve">  Jajce</t>
  </si>
  <si>
    <t xml:space="preserve">  Kiseljak</t>
  </si>
  <si>
    <t xml:space="preserve">  Kreševo</t>
  </si>
  <si>
    <t xml:space="preserve">  Novi Travnik</t>
  </si>
  <si>
    <t xml:space="preserve">  Travnik</t>
  </si>
  <si>
    <t xml:space="preserve">  Vitez</t>
  </si>
  <si>
    <t xml:space="preserve">  Hercegovačko-neretvanski kanton</t>
  </si>
  <si>
    <t xml:space="preserve">  Grad Čapljina</t>
  </si>
  <si>
    <t xml:space="preserve">   Čitluk</t>
  </si>
  <si>
    <t xml:space="preserve">   Jablanica</t>
  </si>
  <si>
    <t xml:space="preserve">   Konjic</t>
  </si>
  <si>
    <t xml:space="preserve">   Grad Mostar</t>
  </si>
  <si>
    <t xml:space="preserve">   Neum</t>
  </si>
  <si>
    <t xml:space="preserve">   Prozor</t>
  </si>
  <si>
    <t xml:space="preserve">   Ravno</t>
  </si>
  <si>
    <t xml:space="preserve">   Stolac</t>
  </si>
  <si>
    <t xml:space="preserve">  Zapadnohercegovački kanton</t>
  </si>
  <si>
    <t xml:space="preserve">  Grude</t>
  </si>
  <si>
    <t xml:space="preserve">  Grad Ljubuški</t>
  </si>
  <si>
    <t xml:space="preserve">  Posušje</t>
  </si>
  <si>
    <t xml:space="preserve">  Grad Široki Brijeg</t>
  </si>
  <si>
    <t xml:space="preserve">  Kanton Sarajevo</t>
  </si>
  <si>
    <t xml:space="preserve">  Centar Sarajevo</t>
  </si>
  <si>
    <t xml:space="preserve">  Hadžići</t>
  </si>
  <si>
    <t xml:space="preserve">  Ilidža</t>
  </si>
  <si>
    <t xml:space="preserve">  Ilijaš</t>
  </si>
  <si>
    <t xml:space="preserve">  Novi Grad Sarajevo</t>
  </si>
  <si>
    <t xml:space="preserve">  Novo Sarajevo</t>
  </si>
  <si>
    <t xml:space="preserve">  Stari Grad Sarajevo</t>
  </si>
  <si>
    <t xml:space="preserve">  Trnovo</t>
  </si>
  <si>
    <t xml:space="preserve">  Vogošća</t>
  </si>
  <si>
    <t xml:space="preserve">  Kanton 10</t>
  </si>
  <si>
    <t xml:space="preserve">  Bosansko Grahovo</t>
  </si>
  <si>
    <t xml:space="preserve">  Drvar</t>
  </si>
  <si>
    <t xml:space="preserve">  Glamoč</t>
  </si>
  <si>
    <t xml:space="preserve">  Kupres</t>
  </si>
  <si>
    <t xml:space="preserve">  Grad Livno</t>
  </si>
  <si>
    <t xml:space="preserve">  Tomislavgrad</t>
  </si>
  <si>
    <r>
      <t xml:space="preserve">6. Broj zaposlenih u kreativnim i kulturnim industrijama, 2024.
    </t>
    </r>
    <r>
      <rPr>
        <i/>
        <sz val="9"/>
        <color theme="1"/>
        <rFont val="Arial Narrow"/>
        <family val="2"/>
      </rPr>
      <t>Number of employees in creative and cultural industries, 2024</t>
    </r>
  </si>
  <si>
    <t>7. Udio zaposlenih u industrijskim oblastima srednje visoke i visoke tehnološke intenzivnosti u ukupno zaposlenim u prerađivačkoj industriji,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</si>
</sst>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 x14ac:knownFonts="1">
    <font>
      <sz val="11"/>
      <color theme="1"/>
      <name val="Calibri"/>
      <family val="2"/>
      <charset val="238"/>
      <scheme val="minor"/>
    </font>
    <font>
      <i/>
      <sz val="8"/>
      <name val="Arial Narrow"/>
      <family val="2"/>
      <charset val="238"/>
    </font>
    <font>
      <sz val="10"/>
      <name val="Arial"/>
      <family val="2"/>
      <charset val="238"/>
    </font>
    <font>
      <b/>
      <i/>
      <sz val="8"/>
      <name val="Arial Narrow"/>
      <family val="2"/>
      <charset val="238"/>
    </font>
    <font>
      <sz val="10"/>
      <color indexed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1"/>
      <name val="Arial Narrow"/>
      <family val="2"/>
    </font>
    <font>
      <b/>
      <sz val="9"/>
      <name val="Arial Narrow"/>
      <family val="2"/>
    </font>
    <font>
      <b/>
      <sz val="9"/>
      <color theme="1"/>
      <name val="Arial Narrow"/>
      <family val="2"/>
    </font>
    <font>
      <sz val="9"/>
      <color theme="0" tint="-4.9989318521683403E-2"/>
      <name val="Arial Narrow"/>
      <family val="2"/>
    </font>
    <font>
      <i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i/>
      <sz val="9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5" fillId="0" borderId="0"/>
    <xf numFmtId="0" fontId="2" fillId="0" borderId="0"/>
    <xf numFmtId="0" fontId="4" fillId="0" borderId="0"/>
    <xf numFmtId="0" fontId="4" fillId="0" borderId="0"/>
  </cellStyleXfs>
  <cellXfs count="243">
    <xf numFmtId="0" fontId="0" fillId="0" borderId="0" xfId="0"/>
    <xf numFmtId="0" fontId="5" fillId="0" borderId="0" xfId="0" applyFont="1" applyAlignment="1"/>
    <xf numFmtId="0" fontId="6" fillId="0" borderId="0" xfId="0" applyFont="1"/>
    <xf numFmtId="0" fontId="7" fillId="0" borderId="0" xfId="0" applyFont="1" applyAlignment="1"/>
    <xf numFmtId="0" fontId="6" fillId="0" borderId="0" xfId="0" applyFont="1" applyAlignment="1"/>
    <xf numFmtId="0" fontId="6" fillId="0" borderId="0" xfId="0" applyFont="1" applyBorder="1" applyAlignment="1">
      <alignment horizontal="centerContinuous" vertical="center"/>
    </xf>
    <xf numFmtId="0" fontId="5" fillId="0" borderId="0" xfId="0" applyFont="1"/>
    <xf numFmtId="0" fontId="5" fillId="0" borderId="0" xfId="0" applyFont="1" applyBorder="1" applyAlignment="1">
      <alignment horizontal="left" wrapText="1"/>
    </xf>
    <xf numFmtId="3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3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Border="1" applyAlignment="1">
      <alignment horizontal="left" wrapText="1"/>
    </xf>
    <xf numFmtId="3" fontId="5" fillId="0" borderId="0" xfId="0" applyNumberFormat="1" applyFont="1"/>
    <xf numFmtId="3" fontId="6" fillId="0" borderId="0" xfId="0" applyNumberFormat="1" applyFont="1"/>
    <xf numFmtId="0" fontId="6" fillId="0" borderId="0" xfId="0" applyFont="1" applyFill="1" applyBorder="1" applyAlignment="1">
      <alignment horizontal="left" wrapText="1"/>
    </xf>
    <xf numFmtId="0" fontId="9" fillId="0" borderId="0" xfId="0" applyFont="1" applyAlignment="1"/>
    <xf numFmtId="0" fontId="10" fillId="0" borderId="0" xfId="0" applyFont="1" applyAlignment="1"/>
    <xf numFmtId="0" fontId="6" fillId="0" borderId="0" xfId="0" applyFont="1" applyBorder="1" applyAlignment="1">
      <alignment horizontal="left"/>
    </xf>
    <xf numFmtId="3" fontId="6" fillId="0" borderId="0" xfId="0" applyNumberFormat="1" applyFont="1" applyAlignment="1">
      <alignment horizontal="right" vertical="top"/>
    </xf>
    <xf numFmtId="3" fontId="6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7" fillId="0" borderId="0" xfId="1" applyFont="1" applyAlignment="1">
      <alignment horizontal="left" wrapText="1"/>
    </xf>
    <xf numFmtId="3" fontId="11" fillId="0" borderId="0" xfId="1" applyNumberFormat="1" applyFont="1" applyAlignment="1">
      <alignment vertical="top" wrapText="1"/>
    </xf>
    <xf numFmtId="3" fontId="12" fillId="0" borderId="0" xfId="1" applyNumberFormat="1" applyFont="1" applyAlignment="1">
      <alignment vertical="top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5" fillId="0" borderId="2" xfId="1" applyFont="1" applyBorder="1" applyAlignment="1">
      <alignment horizontal="centerContinuous" vertical="center" wrapText="1"/>
    </xf>
    <xf numFmtId="0" fontId="5" fillId="0" borderId="2" xfId="1" applyFont="1" applyBorder="1" applyAlignment="1">
      <alignment horizontal="center" vertical="center" wrapText="1"/>
    </xf>
    <xf numFmtId="1" fontId="6" fillId="0" borderId="0" xfId="1" applyNumberFormat="1" applyFont="1" applyAlignment="1">
      <alignment vertical="top"/>
    </xf>
    <xf numFmtId="2" fontId="6" fillId="0" borderId="0" xfId="1" applyNumberFormat="1" applyFont="1" applyAlignment="1">
      <alignment horizontal="right" vertical="top"/>
    </xf>
    <xf numFmtId="2" fontId="6" fillId="0" borderId="0" xfId="1" applyNumberFormat="1" applyFont="1" applyAlignment="1">
      <alignment vertical="top"/>
    </xf>
    <xf numFmtId="0" fontId="5" fillId="0" borderId="0" xfId="1" applyFont="1" applyAlignment="1">
      <alignment horizontal="right" vertical="top"/>
    </xf>
    <xf numFmtId="1" fontId="6" fillId="0" borderId="0" xfId="1" applyNumberFormat="1" applyFont="1"/>
    <xf numFmtId="0" fontId="6" fillId="0" borderId="0" xfId="1" applyFont="1"/>
    <xf numFmtId="0" fontId="7" fillId="0" borderId="0" xfId="1" applyFont="1" applyBorder="1" applyAlignment="1">
      <alignment horizontal="right" vertical="top"/>
    </xf>
    <xf numFmtId="1" fontId="6" fillId="0" borderId="0" xfId="1" applyNumberFormat="1" applyFont="1" applyBorder="1" applyAlignment="1">
      <alignment vertical="top"/>
    </xf>
    <xf numFmtId="1" fontId="6" fillId="0" borderId="0" xfId="1" applyNumberFormat="1" applyFont="1" applyBorder="1" applyAlignment="1">
      <alignment horizontal="center" vertical="top"/>
    </xf>
    <xf numFmtId="2" fontId="5" fillId="0" borderId="0" xfId="1" applyNumberFormat="1" applyFont="1" applyBorder="1" applyAlignment="1">
      <alignment horizontal="center" vertical="top"/>
    </xf>
    <xf numFmtId="1" fontId="5" fillId="0" borderId="0" xfId="1" applyNumberFormat="1" applyFont="1" applyBorder="1" applyAlignment="1">
      <alignment vertical="top"/>
    </xf>
    <xf numFmtId="3" fontId="5" fillId="0" borderId="0" xfId="1" applyNumberFormat="1" applyFont="1" applyAlignment="1">
      <alignment horizontal="right" vertical="top"/>
    </xf>
    <xf numFmtId="3" fontId="5" fillId="0" borderId="0" xfId="3" applyNumberFormat="1" applyFont="1" applyAlignment="1">
      <alignment vertical="top"/>
    </xf>
    <xf numFmtId="3" fontId="5" fillId="0" borderId="0" xfId="1" applyNumberFormat="1" applyFont="1" applyFill="1" applyAlignment="1">
      <alignment vertical="top"/>
    </xf>
    <xf numFmtId="1" fontId="7" fillId="0" borderId="0" xfId="1" applyNumberFormat="1" applyFont="1" applyAlignment="1">
      <alignment horizontal="right" vertical="top"/>
    </xf>
    <xf numFmtId="3" fontId="6" fillId="0" borderId="0" xfId="1" applyNumberFormat="1" applyFont="1" applyAlignment="1">
      <alignment horizontal="right" vertical="top"/>
    </xf>
    <xf numFmtId="3" fontId="5" fillId="0" borderId="0" xfId="4" applyNumberFormat="1" applyFont="1" applyAlignment="1">
      <alignment vertical="top"/>
    </xf>
    <xf numFmtId="1" fontId="7" fillId="0" borderId="0" xfId="1" applyNumberFormat="1" applyFont="1" applyBorder="1" applyAlignment="1">
      <alignment horizontal="right" vertical="top"/>
    </xf>
    <xf numFmtId="1" fontId="5" fillId="0" borderId="0" xfId="1" applyNumberFormat="1" applyFont="1" applyAlignment="1">
      <alignment vertical="top"/>
    </xf>
    <xf numFmtId="1" fontId="5" fillId="0" borderId="0" xfId="1" applyNumberFormat="1" applyFont="1" applyBorder="1" applyAlignment="1">
      <alignment vertical="top" wrapText="1"/>
    </xf>
    <xf numFmtId="3" fontId="14" fillId="0" borderId="0" xfId="5" applyNumberFormat="1" applyFont="1" applyFill="1" applyBorder="1" applyAlignment="1">
      <alignment horizontal="right" vertical="top" wrapText="1"/>
    </xf>
    <xf numFmtId="3" fontId="6" fillId="0" borderId="0" xfId="4" applyNumberFormat="1" applyFont="1" applyAlignment="1">
      <alignment vertical="top"/>
    </xf>
    <xf numFmtId="1" fontId="7" fillId="0" borderId="0" xfId="1" applyNumberFormat="1" applyFont="1" applyBorder="1" applyAlignment="1">
      <alignment horizontal="right" vertical="top" wrapText="1"/>
    </xf>
    <xf numFmtId="1" fontId="5" fillId="0" borderId="0" xfId="1" applyNumberFormat="1" applyFont="1" applyAlignment="1">
      <alignment vertical="top" wrapText="1"/>
    </xf>
    <xf numFmtId="1" fontId="7" fillId="0" borderId="0" xfId="1" applyNumberFormat="1" applyFont="1" applyAlignment="1">
      <alignment horizontal="right" vertical="top" wrapText="1"/>
    </xf>
    <xf numFmtId="1" fontId="6" fillId="0" borderId="0" xfId="1" applyNumberFormat="1" applyFont="1" applyAlignment="1">
      <alignment horizontal="center" vertical="top"/>
    </xf>
    <xf numFmtId="1" fontId="6" fillId="0" borderId="0" xfId="3" applyNumberFormat="1" applyFont="1" applyAlignment="1">
      <alignment horizontal="center" vertical="top"/>
    </xf>
    <xf numFmtId="1" fontId="6" fillId="0" borderId="0" xfId="1" applyNumberFormat="1" applyFont="1" applyAlignment="1">
      <alignment horizontal="center" vertical="top" wrapText="1"/>
    </xf>
    <xf numFmtId="2" fontId="5" fillId="0" borderId="0" xfId="3" applyNumberFormat="1" applyFont="1" applyAlignment="1">
      <alignment vertical="top"/>
    </xf>
    <xf numFmtId="3" fontId="5" fillId="0" borderId="0" xfId="1" applyNumberFormat="1" applyFont="1" applyBorder="1" applyAlignment="1">
      <alignment vertical="top"/>
    </xf>
    <xf numFmtId="3" fontId="15" fillId="0" borderId="0" xfId="5" applyNumberFormat="1" applyFont="1" applyFill="1" applyBorder="1" applyAlignment="1">
      <alignment horizontal="right" vertical="top" wrapText="1"/>
    </xf>
    <xf numFmtId="3" fontId="5" fillId="0" borderId="0" xfId="1" applyNumberFormat="1" applyFont="1" applyAlignment="1">
      <alignment vertical="top"/>
    </xf>
    <xf numFmtId="0" fontId="5" fillId="0" borderId="0" xfId="1" applyFont="1" applyAlignment="1">
      <alignment vertical="top" wrapText="1"/>
    </xf>
    <xf numFmtId="0" fontId="7" fillId="0" borderId="0" xfId="1" applyFont="1" applyAlignment="1">
      <alignment horizontal="right" vertical="top"/>
    </xf>
    <xf numFmtId="1" fontId="6" fillId="0" borderId="0" xfId="1" applyNumberFormat="1" applyFont="1" applyAlignment="1">
      <alignment horizontal="right" vertical="top"/>
    </xf>
    <xf numFmtId="3" fontId="6" fillId="0" borderId="0" xfId="0" applyNumberFormat="1" applyFont="1" applyFill="1" applyAlignment="1">
      <alignment vertical="top"/>
    </xf>
    <xf numFmtId="0" fontId="5" fillId="0" borderId="0" xfId="3" applyFont="1" applyAlignment="1">
      <alignment vertical="top"/>
    </xf>
    <xf numFmtId="3" fontId="5" fillId="0" borderId="0" xfId="1" applyNumberFormat="1" applyFont="1" applyFill="1" applyBorder="1" applyAlignment="1">
      <alignment vertical="top"/>
    </xf>
    <xf numFmtId="2" fontId="5" fillId="0" borderId="0" xfId="1" applyNumberFormat="1" applyFont="1" applyFill="1" applyAlignment="1">
      <alignment vertical="top" wrapText="1"/>
    </xf>
    <xf numFmtId="0" fontId="5" fillId="0" borderId="0" xfId="1" applyFont="1" applyFill="1" applyAlignment="1">
      <alignment vertical="top" wrapText="1"/>
    </xf>
    <xf numFmtId="0" fontId="6" fillId="0" borderId="0" xfId="3" applyFont="1" applyAlignment="1">
      <alignment vertical="top"/>
    </xf>
    <xf numFmtId="0" fontId="6" fillId="0" borderId="0" xfId="3" applyFont="1" applyFill="1" applyAlignment="1">
      <alignment vertical="top"/>
    </xf>
    <xf numFmtId="0" fontId="7" fillId="0" borderId="0" xfId="1" applyFont="1" applyAlignment="1">
      <alignment horizontal="right" vertical="top" wrapText="1"/>
    </xf>
    <xf numFmtId="2" fontId="5" fillId="0" borderId="2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3" fontId="6" fillId="0" borderId="0" xfId="0" applyNumberFormat="1" applyFont="1" applyAlignment="1"/>
    <xf numFmtId="3" fontId="5" fillId="0" borderId="0" xfId="0" applyNumberFormat="1" applyFont="1" applyBorder="1" applyAlignment="1">
      <alignment wrapText="1"/>
    </xf>
    <xf numFmtId="3" fontId="6" fillId="0" borderId="0" xfId="0" applyNumberFormat="1" applyFont="1" applyBorder="1" applyAlignment="1"/>
    <xf numFmtId="3" fontId="5" fillId="0" borderId="0" xfId="0" applyNumberFormat="1" applyFont="1" applyFill="1" applyBorder="1" applyAlignment="1">
      <alignment wrapText="1"/>
    </xf>
    <xf numFmtId="3" fontId="6" fillId="0" borderId="0" xfId="0" applyNumberFormat="1" applyFont="1" applyBorder="1" applyAlignment="1">
      <alignment horizontal="left"/>
    </xf>
    <xf numFmtId="3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 wrapText="1"/>
    </xf>
    <xf numFmtId="1" fontId="5" fillId="0" borderId="0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5" fillId="0" borderId="0" xfId="1" applyNumberFormat="1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2" fontId="5" fillId="0" borderId="0" xfId="0" applyNumberFormat="1" applyFont="1" applyFill="1" applyBorder="1" applyAlignment="1"/>
    <xf numFmtId="2" fontId="7" fillId="0" borderId="0" xfId="0" applyNumberFormat="1" applyFont="1" applyBorder="1" applyAlignment="1">
      <alignment horizontal="right" wrapText="1"/>
    </xf>
    <xf numFmtId="2" fontId="7" fillId="0" borderId="0" xfId="0" applyNumberFormat="1" applyFont="1" applyAlignment="1">
      <alignment horizontal="right" wrapText="1"/>
    </xf>
    <xf numFmtId="2" fontId="5" fillId="0" borderId="0" xfId="0" applyNumberFormat="1" applyFont="1" applyFill="1" applyAlignment="1">
      <alignment vertical="top"/>
    </xf>
    <xf numFmtId="2" fontId="7" fillId="0" borderId="0" xfId="0" applyNumberFormat="1" applyFont="1" applyAlignment="1">
      <alignment horizontal="right" vertical="top" wrapText="1"/>
    </xf>
    <xf numFmtId="2" fontId="5" fillId="0" borderId="0" xfId="0" applyNumberFormat="1" applyFont="1" applyFill="1" applyAlignment="1"/>
    <xf numFmtId="2" fontId="7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vertical="top"/>
    </xf>
    <xf numFmtId="0" fontId="7" fillId="0" borderId="0" xfId="0" applyFont="1" applyFill="1" applyAlignment="1">
      <alignment horizontal="right" vertical="top" wrapText="1"/>
    </xf>
    <xf numFmtId="0" fontId="5" fillId="0" borderId="0" xfId="0" applyFont="1" applyFill="1" applyAlignment="1"/>
    <xf numFmtId="0" fontId="7" fillId="0" borderId="0" xfId="0" applyFont="1" applyFill="1" applyAlignment="1">
      <alignment horizontal="right" wrapText="1"/>
    </xf>
    <xf numFmtId="0" fontId="16" fillId="0" borderId="0" xfId="0" applyFont="1"/>
    <xf numFmtId="0" fontId="18" fillId="0" borderId="0" xfId="0" applyFont="1"/>
    <xf numFmtId="0" fontId="6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/>
    <xf numFmtId="2" fontId="5" fillId="0" borderId="0" xfId="0" applyNumberFormat="1" applyFont="1" applyFill="1" applyBorder="1" applyAlignment="1">
      <alignment horizontal="right" wrapText="1"/>
    </xf>
    <xf numFmtId="3" fontId="6" fillId="0" borderId="0" xfId="0" applyNumberFormat="1" applyFont="1" applyBorder="1" applyAlignment="1">
      <alignment wrapText="1"/>
    </xf>
    <xf numFmtId="3" fontId="14" fillId="0" borderId="0" xfId="2" applyNumberFormat="1" applyFont="1" applyFill="1" applyBorder="1" applyAlignment="1">
      <alignment horizontal="right" wrapText="1"/>
    </xf>
    <xf numFmtId="3" fontId="6" fillId="0" borderId="0" xfId="0" applyNumberFormat="1" applyFont="1" applyBorder="1" applyAlignment="1">
      <alignment vertical="top" wrapText="1"/>
    </xf>
    <xf numFmtId="3" fontId="14" fillId="0" borderId="0" xfId="2" applyNumberFormat="1" applyFont="1" applyFill="1" applyBorder="1" applyAlignment="1">
      <alignment horizontal="right" vertical="top" wrapText="1"/>
    </xf>
    <xf numFmtId="0" fontId="19" fillId="0" borderId="0" xfId="0" applyFont="1"/>
    <xf numFmtId="49" fontId="6" fillId="0" borderId="0" xfId="1" applyNumberFormat="1" applyFont="1" applyAlignment="1">
      <alignment horizontal="center" vertical="top"/>
    </xf>
    <xf numFmtId="49" fontId="6" fillId="0" borderId="0" xfId="1" applyNumberFormat="1" applyFont="1" applyAlignment="1">
      <alignment horizontal="center" vertical="top" wrapText="1"/>
    </xf>
    <xf numFmtId="49" fontId="14" fillId="0" borderId="0" xfId="3" applyNumberFormat="1" applyFont="1" applyFill="1" applyBorder="1" applyAlignment="1">
      <alignment horizontal="center" vertical="top" wrapText="1"/>
    </xf>
    <xf numFmtId="1" fontId="5" fillId="0" borderId="0" xfId="1" applyNumberFormat="1" applyFont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5" fillId="0" borderId="0" xfId="1" applyFont="1" applyFill="1" applyAlignment="1">
      <alignment horizontal="right" vertical="top"/>
    </xf>
    <xf numFmtId="0" fontId="7" fillId="0" borderId="0" xfId="1" applyFont="1" applyFill="1" applyBorder="1" applyAlignment="1">
      <alignment horizontal="right" vertical="top"/>
    </xf>
    <xf numFmtId="0" fontId="20" fillId="0" borderId="0" xfId="0" applyFont="1"/>
    <xf numFmtId="0" fontId="20" fillId="0" borderId="2" xfId="0" applyFont="1" applyBorder="1" applyAlignment="1">
      <alignment horizontal="center" vertical="center"/>
    </xf>
    <xf numFmtId="0" fontId="20" fillId="0" borderId="0" xfId="0" applyFont="1" applyBorder="1"/>
    <xf numFmtId="3" fontId="20" fillId="0" borderId="0" xfId="0" applyNumberFormat="1" applyFont="1"/>
    <xf numFmtId="164" fontId="20" fillId="0" borderId="0" xfId="0" applyNumberFormat="1" applyFont="1"/>
    <xf numFmtId="0" fontId="22" fillId="0" borderId="0" xfId="0" applyFont="1"/>
    <xf numFmtId="0" fontId="20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0" fillId="0" borderId="0" xfId="0" applyFont="1" applyAlignment="1">
      <alignment wrapText="1"/>
    </xf>
    <xf numFmtId="0" fontId="20" fillId="0" borderId="0" xfId="0" applyFont="1" applyAlignment="1">
      <alignment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2" fontId="21" fillId="0" borderId="0" xfId="0" applyNumberFormat="1" applyFont="1" applyBorder="1" applyAlignment="1">
      <alignment wrapText="1"/>
    </xf>
    <xf numFmtId="2" fontId="21" fillId="0" borderId="0" xfId="0" applyNumberFormat="1" applyFont="1" applyAlignment="1">
      <alignment wrapText="1"/>
    </xf>
    <xf numFmtId="2" fontId="21" fillId="0" borderId="0" xfId="0" applyNumberFormat="1" applyFont="1" applyAlignment="1">
      <alignment vertical="top" wrapText="1"/>
    </xf>
    <xf numFmtId="2" fontId="21" fillId="0" borderId="0" xfId="0" applyNumberFormat="1" applyFont="1" applyFill="1" applyAlignment="1">
      <alignment wrapText="1"/>
    </xf>
    <xf numFmtId="0" fontId="21" fillId="0" borderId="0" xfId="0" applyFont="1" applyFill="1" applyAlignment="1">
      <alignment vertical="top" wrapText="1"/>
    </xf>
    <xf numFmtId="0" fontId="21" fillId="0" borderId="0" xfId="0" applyFont="1" applyFill="1" applyAlignment="1">
      <alignment wrapText="1"/>
    </xf>
    <xf numFmtId="0" fontId="24" fillId="0" borderId="0" xfId="0" applyFont="1"/>
    <xf numFmtId="3" fontId="5" fillId="0" borderId="0" xfId="0" applyNumberFormat="1" applyFont="1" applyAlignment="1"/>
    <xf numFmtId="3" fontId="5" fillId="0" borderId="0" xfId="0" applyNumberFormat="1" applyFont="1" applyBorder="1" applyAlignment="1"/>
    <xf numFmtId="0" fontId="5" fillId="0" borderId="2" xfId="1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top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top" wrapText="1"/>
    </xf>
    <xf numFmtId="3" fontId="6" fillId="0" borderId="0" xfId="0" applyNumberFormat="1" applyFont="1" applyBorder="1"/>
    <xf numFmtId="2" fontId="6" fillId="0" borderId="0" xfId="0" applyNumberFormat="1" applyFont="1" applyAlignment="1">
      <alignment vertical="top"/>
    </xf>
    <xf numFmtId="3" fontId="6" fillId="0" borderId="0" xfId="0" applyNumberFormat="1" applyFont="1" applyBorder="1" applyAlignment="1">
      <alignment horizontal="right" vertical="top" wrapText="1"/>
    </xf>
    <xf numFmtId="3" fontId="25" fillId="0" borderId="0" xfId="0" applyNumberFormat="1" applyFont="1" applyAlignment="1">
      <alignment vertical="center" wrapText="1"/>
    </xf>
    <xf numFmtId="3" fontId="25" fillId="0" borderId="0" xfId="0" applyNumberFormat="1" applyFont="1"/>
    <xf numFmtId="3" fontId="20" fillId="0" borderId="6" xfId="0" applyNumberFormat="1" applyFont="1" applyBorder="1" applyAlignment="1">
      <alignment horizontal="right" wrapText="1"/>
    </xf>
    <xf numFmtId="3" fontId="20" fillId="0" borderId="7" xfId="0" applyNumberFormat="1" applyFont="1" applyBorder="1" applyAlignment="1">
      <alignment horizontal="right" wrapText="1"/>
    </xf>
    <xf numFmtId="3" fontId="6" fillId="0" borderId="0" xfId="4" applyNumberFormat="1" applyFont="1" applyAlignment="1">
      <alignment horizontal="right" vertical="top"/>
    </xf>
    <xf numFmtId="0" fontId="9" fillId="0" borderId="0" xfId="0" applyFont="1" applyFill="1" applyAlignment="1"/>
    <xf numFmtId="0" fontId="6" fillId="0" borderId="0" xfId="0" applyFont="1" applyFill="1"/>
    <xf numFmtId="0" fontId="7" fillId="0" borderId="8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center"/>
    </xf>
    <xf numFmtId="0" fontId="28" fillId="0" borderId="10" xfId="7" applyFont="1" applyFill="1" applyBorder="1" applyAlignment="1">
      <alignment horizontal="center" vertical="center" wrapText="1"/>
    </xf>
    <xf numFmtId="0" fontId="28" fillId="0" borderId="7" xfId="7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Continuous" vertical="center"/>
    </xf>
    <xf numFmtId="0" fontId="6" fillId="0" borderId="10" xfId="0" applyFont="1" applyFill="1" applyBorder="1" applyAlignment="1">
      <alignment horizontal="centerContinuous" vertical="center"/>
    </xf>
    <xf numFmtId="0" fontId="6" fillId="0" borderId="7" xfId="0" applyFont="1" applyFill="1" applyBorder="1"/>
    <xf numFmtId="0" fontId="6" fillId="0" borderId="9" xfId="0" applyFont="1" applyFill="1" applyBorder="1"/>
    <xf numFmtId="0" fontId="5" fillId="0" borderId="12" xfId="8" applyFont="1" applyFill="1" applyBorder="1" applyAlignment="1">
      <alignment horizontal="left" vertical="center" wrapText="1" indent="1"/>
    </xf>
    <xf numFmtId="3" fontId="21" fillId="0" borderId="0" xfId="0" applyNumberFormat="1" applyFont="1" applyFill="1" applyAlignment="1">
      <alignment vertical="top"/>
    </xf>
    <xf numFmtId="3" fontId="5" fillId="0" borderId="0" xfId="0" applyNumberFormat="1" applyFont="1" applyFill="1" applyAlignment="1">
      <alignment vertical="top"/>
    </xf>
    <xf numFmtId="0" fontId="5" fillId="0" borderId="12" xfId="8" applyFont="1" applyFill="1" applyBorder="1" applyAlignment="1">
      <alignment horizontal="left" vertical="top" wrapText="1" indent="1"/>
    </xf>
    <xf numFmtId="3" fontId="15" fillId="0" borderId="0" xfId="9" applyNumberFormat="1" applyFont="1" applyFill="1" applyBorder="1" applyAlignment="1">
      <alignment horizontal="right" vertical="top" wrapText="1"/>
    </xf>
    <xf numFmtId="3" fontId="15" fillId="0" borderId="0" xfId="10" applyNumberFormat="1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0" fontId="6" fillId="0" borderId="0" xfId="0" applyFont="1" applyFill="1" applyAlignment="1">
      <alignment vertical="top"/>
    </xf>
    <xf numFmtId="3" fontId="20" fillId="0" borderId="0" xfId="0" applyNumberFormat="1" applyFont="1" applyFill="1"/>
    <xf numFmtId="3" fontId="21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12" xfId="8" applyFont="1" applyFill="1" applyBorder="1" applyAlignment="1">
      <alignment horizontal="left" vertical="top" wrapText="1"/>
    </xf>
    <xf numFmtId="3" fontId="6" fillId="0" borderId="0" xfId="0" applyNumberFormat="1" applyFont="1" applyFill="1" applyBorder="1" applyAlignment="1">
      <alignment horizontal="left"/>
    </xf>
    <xf numFmtId="0" fontId="6" fillId="0" borderId="12" xfId="0" applyFont="1" applyFill="1" applyBorder="1" applyAlignment="1">
      <alignment horizontal="left" indent="1"/>
    </xf>
    <xf numFmtId="0" fontId="6" fillId="0" borderId="0" xfId="0" applyFont="1" applyFill="1" applyAlignment="1">
      <alignment horizontal="left"/>
    </xf>
    <xf numFmtId="0" fontId="21" fillId="0" borderId="0" xfId="0" applyFont="1" applyFill="1" applyAlignment="1">
      <alignment vertical="top"/>
    </xf>
    <xf numFmtId="0" fontId="7" fillId="0" borderId="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left" indent="1"/>
    </xf>
    <xf numFmtId="0" fontId="6" fillId="0" borderId="12" xfId="0" applyFont="1" applyFill="1" applyBorder="1" applyAlignment="1">
      <alignment horizontal="left" vertical="top" indent="1"/>
    </xf>
    <xf numFmtId="0" fontId="6" fillId="0" borderId="0" xfId="0" applyFont="1" applyFill="1" applyBorder="1" applyAlignment="1">
      <alignment vertical="center"/>
    </xf>
    <xf numFmtId="0" fontId="7" fillId="0" borderId="0" xfId="8" applyFont="1" applyFill="1" applyAlignment="1">
      <alignment horizontal="left" wrapText="1"/>
    </xf>
    <xf numFmtId="0" fontId="5" fillId="0" borderId="0" xfId="0" applyFont="1" applyFill="1" applyAlignment="1">
      <alignment horizontal="left"/>
    </xf>
    <xf numFmtId="0" fontId="28" fillId="0" borderId="2" xfId="7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8" fillId="0" borderId="12" xfId="6" applyFont="1" applyFill="1" applyBorder="1" applyAlignment="1">
      <alignment horizontal="center" vertical="center" wrapText="1"/>
    </xf>
    <xf numFmtId="0" fontId="28" fillId="0" borderId="0" xfId="7" applyFont="1" applyFill="1" applyBorder="1" applyAlignment="1">
      <alignment horizontal="center" vertical="center" wrapText="1"/>
    </xf>
    <xf numFmtId="3" fontId="20" fillId="0" borderId="0" xfId="0" applyNumberFormat="1" applyFont="1" applyFill="1" applyAlignment="1">
      <alignment horizontal="right"/>
    </xf>
    <xf numFmtId="0" fontId="6" fillId="0" borderId="0" xfId="0" applyFont="1" applyFill="1" applyBorder="1"/>
    <xf numFmtId="3" fontId="21" fillId="0" borderId="0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3" fontId="20" fillId="0" borderId="0" xfId="0" applyNumberFormat="1" applyFont="1" applyFill="1" applyBorder="1"/>
    <xf numFmtId="3" fontId="21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right" vertical="top"/>
    </xf>
    <xf numFmtId="0" fontId="29" fillId="0" borderId="0" xfId="0" applyFont="1" applyFill="1" applyBorder="1" applyAlignment="1">
      <alignment horizontal="right" vertical="top"/>
    </xf>
    <xf numFmtId="0" fontId="28" fillId="0" borderId="4" xfId="7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top"/>
    </xf>
    <xf numFmtId="3" fontId="20" fillId="0" borderId="0" xfId="0" applyNumberFormat="1" applyFont="1" applyFill="1" applyBorder="1" applyAlignment="1">
      <alignment horizontal="right"/>
    </xf>
    <xf numFmtId="0" fontId="5" fillId="0" borderId="0" xfId="8" applyFont="1" applyFill="1" applyBorder="1" applyAlignment="1">
      <alignment horizontal="left" vertical="top" wrapText="1" indent="1"/>
    </xf>
    <xf numFmtId="0" fontId="5" fillId="0" borderId="8" xfId="8" applyFont="1" applyFill="1" applyBorder="1" applyAlignment="1">
      <alignment horizontal="left" vertical="top" wrapText="1" indent="1"/>
    </xf>
    <xf numFmtId="0" fontId="6" fillId="0" borderId="0" xfId="0" applyFont="1" applyFill="1" applyBorder="1" applyAlignment="1">
      <alignment horizontal="left" indent="1"/>
    </xf>
    <xf numFmtId="3" fontId="18" fillId="0" borderId="0" xfId="0" applyNumberFormat="1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left" vertical="top" indent="1"/>
    </xf>
    <xf numFmtId="0" fontId="6" fillId="0" borderId="0" xfId="0" applyFont="1" applyFill="1" applyBorder="1" applyAlignment="1">
      <alignment horizontal="right"/>
    </xf>
    <xf numFmtId="0" fontId="5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" fontId="5" fillId="0" borderId="3" xfId="1" applyNumberFormat="1" applyFont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8" fillId="0" borderId="10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 wrapText="1"/>
    </xf>
    <xf numFmtId="0" fontId="27" fillId="0" borderId="2" xfId="7" applyFont="1" applyFill="1" applyBorder="1" applyAlignment="1">
      <alignment horizontal="center" vertical="center" wrapText="1"/>
    </xf>
    <xf numFmtId="0" fontId="27" fillId="0" borderId="4" xfId="7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top" wrapText="1"/>
    </xf>
  </cellXfs>
  <cellStyles count="11">
    <cellStyle name="Normal" xfId="0" builtinId="0"/>
    <cellStyle name="Normal 2" xfId="1"/>
    <cellStyle name="Normal 2 2" xfId="7"/>
    <cellStyle name="Normal 2 2 2" xfId="8"/>
    <cellStyle name="Normal 5" xfId="6"/>
    <cellStyle name="Normal_fedstarU" xfId="2"/>
    <cellStyle name="Normal_Sheet1" xfId="3"/>
    <cellStyle name="Normal_Sheet1 2" xfId="4"/>
    <cellStyle name="Normal_Sheet2 2" xfId="5"/>
    <cellStyle name="Normal_Sheet7" xfId="10"/>
    <cellStyle name="Normal_Sheet8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k_D_ARHIVA/ARHIVA/GodisnjiProsjeci/Gradovi_Opstine_Republike_Srpske_2024_L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tabela"/>
      <sheetName val="Skraćenice i znakovi"/>
      <sheetName val="1.1."/>
      <sheetName val="2.1."/>
      <sheetName val="2.2."/>
      <sheetName val="2.3."/>
      <sheetName val="2.4."/>
      <sheetName val="2.5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4.8."/>
      <sheetName val="4.9."/>
      <sheetName val="4.10."/>
      <sheetName val="5.1."/>
      <sheetName val="5.2."/>
      <sheetName val="5.3."/>
      <sheetName val="5.4."/>
      <sheetName val="5.5."/>
      <sheetName val="5.6."/>
      <sheetName val="6.1."/>
      <sheetName val="7.1."/>
      <sheetName val="7.2."/>
      <sheetName val="8.1."/>
      <sheetName val="8.2."/>
      <sheetName val="9.1."/>
      <sheetName val="10.1."/>
      <sheetName val="11.1."/>
      <sheetName val="11.2."/>
      <sheetName val="11.3."/>
      <sheetName val="12.1."/>
      <sheetName val="13.1."/>
      <sheetName val="13.2."/>
      <sheetName val="14.1."/>
      <sheetName val="14.2."/>
      <sheetName val="14.3."/>
      <sheetName val="14.4."/>
      <sheetName val="14.5."/>
      <sheetName val="14.6."/>
      <sheetName val="14.7."/>
      <sheetName val="15.1."/>
      <sheetName val="15.2."/>
      <sheetName val="15.3."/>
      <sheetName val="15.4."/>
      <sheetName val="15.5."/>
      <sheetName val="16.1."/>
      <sheetName val="17.1."/>
      <sheetName val="18.1."/>
      <sheetName val="18.2.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A7" workbookViewId="0">
      <selection activeCell="B18" sqref="B18:C18"/>
    </sheetView>
  </sheetViews>
  <sheetFormatPr defaultColWidth="17.54296875" defaultRowHeight="11.5" x14ac:dyDescent="0.25"/>
  <cols>
    <col min="1" max="1" width="30.54296875" style="2" customWidth="1"/>
    <col min="2" max="2" width="9.54296875" style="6" customWidth="1"/>
    <col min="3" max="4" width="9.54296875" style="2" customWidth="1"/>
    <col min="5" max="5" width="10.1796875" style="2" customWidth="1"/>
    <col min="6" max="7" width="9.54296875" style="2" customWidth="1"/>
    <col min="8" max="247" width="17.54296875" style="2"/>
    <col min="248" max="248" width="24.54296875" style="2" customWidth="1"/>
    <col min="249" max="249" width="7.453125" style="2" customWidth="1"/>
    <col min="250" max="250" width="6.54296875" style="2" bestFit="1" customWidth="1"/>
    <col min="251" max="251" width="6.81640625" style="2" bestFit="1" customWidth="1"/>
    <col min="252" max="252" width="7.453125" style="2" bestFit="1" customWidth="1"/>
    <col min="253" max="253" width="6.453125" style="2" bestFit="1" customWidth="1"/>
    <col min="254" max="254" width="5.54296875" style="2" bestFit="1" customWidth="1"/>
    <col min="255" max="256" width="6.54296875" style="2" bestFit="1" customWidth="1"/>
    <col min="257" max="258" width="6.453125" style="2" bestFit="1" customWidth="1"/>
    <col min="259" max="259" width="8.1796875" style="2" bestFit="1" customWidth="1"/>
    <col min="260" max="260" width="7.453125" style="2" customWidth="1"/>
    <col min="261" max="261" width="10.54296875" style="2" customWidth="1"/>
    <col min="262" max="262" width="11.81640625" style="2" customWidth="1"/>
    <col min="263" max="503" width="17.54296875" style="2"/>
    <col min="504" max="504" width="24.54296875" style="2" customWidth="1"/>
    <col min="505" max="505" width="7.453125" style="2" customWidth="1"/>
    <col min="506" max="506" width="6.54296875" style="2" bestFit="1" customWidth="1"/>
    <col min="507" max="507" width="6.81640625" style="2" bestFit="1" customWidth="1"/>
    <col min="508" max="508" width="7.453125" style="2" bestFit="1" customWidth="1"/>
    <col min="509" max="509" width="6.453125" style="2" bestFit="1" customWidth="1"/>
    <col min="510" max="510" width="5.54296875" style="2" bestFit="1" customWidth="1"/>
    <col min="511" max="512" width="6.54296875" style="2" bestFit="1" customWidth="1"/>
    <col min="513" max="514" width="6.453125" style="2" bestFit="1" customWidth="1"/>
    <col min="515" max="515" width="8.1796875" style="2" bestFit="1" customWidth="1"/>
    <col min="516" max="516" width="7.453125" style="2" customWidth="1"/>
    <col min="517" max="517" width="10.54296875" style="2" customWidth="1"/>
    <col min="518" max="518" width="11.81640625" style="2" customWidth="1"/>
    <col min="519" max="759" width="17.54296875" style="2"/>
    <col min="760" max="760" width="24.54296875" style="2" customWidth="1"/>
    <col min="761" max="761" width="7.453125" style="2" customWidth="1"/>
    <col min="762" max="762" width="6.54296875" style="2" bestFit="1" customWidth="1"/>
    <col min="763" max="763" width="6.81640625" style="2" bestFit="1" customWidth="1"/>
    <col min="764" max="764" width="7.453125" style="2" bestFit="1" customWidth="1"/>
    <col min="765" max="765" width="6.453125" style="2" bestFit="1" customWidth="1"/>
    <col min="766" max="766" width="5.54296875" style="2" bestFit="1" customWidth="1"/>
    <col min="767" max="768" width="6.54296875" style="2" bestFit="1" customWidth="1"/>
    <col min="769" max="770" width="6.453125" style="2" bestFit="1" customWidth="1"/>
    <col min="771" max="771" width="8.1796875" style="2" bestFit="1" customWidth="1"/>
    <col min="772" max="772" width="7.453125" style="2" customWidth="1"/>
    <col min="773" max="773" width="10.54296875" style="2" customWidth="1"/>
    <col min="774" max="774" width="11.81640625" style="2" customWidth="1"/>
    <col min="775" max="1015" width="17.54296875" style="2"/>
    <col min="1016" max="1016" width="24.54296875" style="2" customWidth="1"/>
    <col min="1017" max="1017" width="7.453125" style="2" customWidth="1"/>
    <col min="1018" max="1018" width="6.54296875" style="2" bestFit="1" customWidth="1"/>
    <col min="1019" max="1019" width="6.81640625" style="2" bestFit="1" customWidth="1"/>
    <col min="1020" max="1020" width="7.453125" style="2" bestFit="1" customWidth="1"/>
    <col min="1021" max="1021" width="6.453125" style="2" bestFit="1" customWidth="1"/>
    <col min="1022" max="1022" width="5.54296875" style="2" bestFit="1" customWidth="1"/>
    <col min="1023" max="1024" width="6.54296875" style="2" bestFit="1" customWidth="1"/>
    <col min="1025" max="1026" width="6.453125" style="2" bestFit="1" customWidth="1"/>
    <col min="1027" max="1027" width="8.1796875" style="2" bestFit="1" customWidth="1"/>
    <col min="1028" max="1028" width="7.453125" style="2" customWidth="1"/>
    <col min="1029" max="1029" width="10.54296875" style="2" customWidth="1"/>
    <col min="1030" max="1030" width="11.81640625" style="2" customWidth="1"/>
    <col min="1031" max="1271" width="17.54296875" style="2"/>
    <col min="1272" max="1272" width="24.54296875" style="2" customWidth="1"/>
    <col min="1273" max="1273" width="7.453125" style="2" customWidth="1"/>
    <col min="1274" max="1274" width="6.54296875" style="2" bestFit="1" customWidth="1"/>
    <col min="1275" max="1275" width="6.81640625" style="2" bestFit="1" customWidth="1"/>
    <col min="1276" max="1276" width="7.453125" style="2" bestFit="1" customWidth="1"/>
    <col min="1277" max="1277" width="6.453125" style="2" bestFit="1" customWidth="1"/>
    <col min="1278" max="1278" width="5.54296875" style="2" bestFit="1" customWidth="1"/>
    <col min="1279" max="1280" width="6.54296875" style="2" bestFit="1" customWidth="1"/>
    <col min="1281" max="1282" width="6.453125" style="2" bestFit="1" customWidth="1"/>
    <col min="1283" max="1283" width="8.1796875" style="2" bestFit="1" customWidth="1"/>
    <col min="1284" max="1284" width="7.453125" style="2" customWidth="1"/>
    <col min="1285" max="1285" width="10.54296875" style="2" customWidth="1"/>
    <col min="1286" max="1286" width="11.81640625" style="2" customWidth="1"/>
    <col min="1287" max="1527" width="17.54296875" style="2"/>
    <col min="1528" max="1528" width="24.54296875" style="2" customWidth="1"/>
    <col min="1529" max="1529" width="7.453125" style="2" customWidth="1"/>
    <col min="1530" max="1530" width="6.54296875" style="2" bestFit="1" customWidth="1"/>
    <col min="1531" max="1531" width="6.81640625" style="2" bestFit="1" customWidth="1"/>
    <col min="1532" max="1532" width="7.453125" style="2" bestFit="1" customWidth="1"/>
    <col min="1533" max="1533" width="6.453125" style="2" bestFit="1" customWidth="1"/>
    <col min="1534" max="1534" width="5.54296875" style="2" bestFit="1" customWidth="1"/>
    <col min="1535" max="1536" width="6.54296875" style="2" bestFit="1" customWidth="1"/>
    <col min="1537" max="1538" width="6.453125" style="2" bestFit="1" customWidth="1"/>
    <col min="1539" max="1539" width="8.1796875" style="2" bestFit="1" customWidth="1"/>
    <col min="1540" max="1540" width="7.453125" style="2" customWidth="1"/>
    <col min="1541" max="1541" width="10.54296875" style="2" customWidth="1"/>
    <col min="1542" max="1542" width="11.81640625" style="2" customWidth="1"/>
    <col min="1543" max="1783" width="17.54296875" style="2"/>
    <col min="1784" max="1784" width="24.54296875" style="2" customWidth="1"/>
    <col min="1785" max="1785" width="7.453125" style="2" customWidth="1"/>
    <col min="1786" max="1786" width="6.54296875" style="2" bestFit="1" customWidth="1"/>
    <col min="1787" max="1787" width="6.81640625" style="2" bestFit="1" customWidth="1"/>
    <col min="1788" max="1788" width="7.453125" style="2" bestFit="1" customWidth="1"/>
    <col min="1789" max="1789" width="6.453125" style="2" bestFit="1" customWidth="1"/>
    <col min="1790" max="1790" width="5.54296875" style="2" bestFit="1" customWidth="1"/>
    <col min="1791" max="1792" width="6.54296875" style="2" bestFit="1" customWidth="1"/>
    <col min="1793" max="1794" width="6.453125" style="2" bestFit="1" customWidth="1"/>
    <col min="1795" max="1795" width="8.1796875" style="2" bestFit="1" customWidth="1"/>
    <col min="1796" max="1796" width="7.453125" style="2" customWidth="1"/>
    <col min="1797" max="1797" width="10.54296875" style="2" customWidth="1"/>
    <col min="1798" max="1798" width="11.81640625" style="2" customWidth="1"/>
    <col min="1799" max="2039" width="17.54296875" style="2"/>
    <col min="2040" max="2040" width="24.54296875" style="2" customWidth="1"/>
    <col min="2041" max="2041" width="7.453125" style="2" customWidth="1"/>
    <col min="2042" max="2042" width="6.54296875" style="2" bestFit="1" customWidth="1"/>
    <col min="2043" max="2043" width="6.81640625" style="2" bestFit="1" customWidth="1"/>
    <col min="2044" max="2044" width="7.453125" style="2" bestFit="1" customWidth="1"/>
    <col min="2045" max="2045" width="6.453125" style="2" bestFit="1" customWidth="1"/>
    <col min="2046" max="2046" width="5.54296875" style="2" bestFit="1" customWidth="1"/>
    <col min="2047" max="2048" width="6.54296875" style="2" bestFit="1" customWidth="1"/>
    <col min="2049" max="2050" width="6.453125" style="2" bestFit="1" customWidth="1"/>
    <col min="2051" max="2051" width="8.1796875" style="2" bestFit="1" customWidth="1"/>
    <col min="2052" max="2052" width="7.453125" style="2" customWidth="1"/>
    <col min="2053" max="2053" width="10.54296875" style="2" customWidth="1"/>
    <col min="2054" max="2054" width="11.81640625" style="2" customWidth="1"/>
    <col min="2055" max="2295" width="17.54296875" style="2"/>
    <col min="2296" max="2296" width="24.54296875" style="2" customWidth="1"/>
    <col min="2297" max="2297" width="7.453125" style="2" customWidth="1"/>
    <col min="2298" max="2298" width="6.54296875" style="2" bestFit="1" customWidth="1"/>
    <col min="2299" max="2299" width="6.81640625" style="2" bestFit="1" customWidth="1"/>
    <col min="2300" max="2300" width="7.453125" style="2" bestFit="1" customWidth="1"/>
    <col min="2301" max="2301" width="6.453125" style="2" bestFit="1" customWidth="1"/>
    <col min="2302" max="2302" width="5.54296875" style="2" bestFit="1" customWidth="1"/>
    <col min="2303" max="2304" width="6.54296875" style="2" bestFit="1" customWidth="1"/>
    <col min="2305" max="2306" width="6.453125" style="2" bestFit="1" customWidth="1"/>
    <col min="2307" max="2307" width="8.1796875" style="2" bestFit="1" customWidth="1"/>
    <col min="2308" max="2308" width="7.453125" style="2" customWidth="1"/>
    <col min="2309" max="2309" width="10.54296875" style="2" customWidth="1"/>
    <col min="2310" max="2310" width="11.81640625" style="2" customWidth="1"/>
    <col min="2311" max="2551" width="17.54296875" style="2"/>
    <col min="2552" max="2552" width="24.54296875" style="2" customWidth="1"/>
    <col min="2553" max="2553" width="7.453125" style="2" customWidth="1"/>
    <col min="2554" max="2554" width="6.54296875" style="2" bestFit="1" customWidth="1"/>
    <col min="2555" max="2555" width="6.81640625" style="2" bestFit="1" customWidth="1"/>
    <col min="2556" max="2556" width="7.453125" style="2" bestFit="1" customWidth="1"/>
    <col min="2557" max="2557" width="6.453125" style="2" bestFit="1" customWidth="1"/>
    <col min="2558" max="2558" width="5.54296875" style="2" bestFit="1" customWidth="1"/>
    <col min="2559" max="2560" width="6.54296875" style="2" bestFit="1" customWidth="1"/>
    <col min="2561" max="2562" width="6.453125" style="2" bestFit="1" customWidth="1"/>
    <col min="2563" max="2563" width="8.1796875" style="2" bestFit="1" customWidth="1"/>
    <col min="2564" max="2564" width="7.453125" style="2" customWidth="1"/>
    <col min="2565" max="2565" width="10.54296875" style="2" customWidth="1"/>
    <col min="2566" max="2566" width="11.81640625" style="2" customWidth="1"/>
    <col min="2567" max="2807" width="17.54296875" style="2"/>
    <col min="2808" max="2808" width="24.54296875" style="2" customWidth="1"/>
    <col min="2809" max="2809" width="7.453125" style="2" customWidth="1"/>
    <col min="2810" max="2810" width="6.54296875" style="2" bestFit="1" customWidth="1"/>
    <col min="2811" max="2811" width="6.81640625" style="2" bestFit="1" customWidth="1"/>
    <col min="2812" max="2812" width="7.453125" style="2" bestFit="1" customWidth="1"/>
    <col min="2813" max="2813" width="6.453125" style="2" bestFit="1" customWidth="1"/>
    <col min="2814" max="2814" width="5.54296875" style="2" bestFit="1" customWidth="1"/>
    <col min="2815" max="2816" width="6.54296875" style="2" bestFit="1" customWidth="1"/>
    <col min="2817" max="2818" width="6.453125" style="2" bestFit="1" customWidth="1"/>
    <col min="2819" max="2819" width="8.1796875" style="2" bestFit="1" customWidth="1"/>
    <col min="2820" max="2820" width="7.453125" style="2" customWidth="1"/>
    <col min="2821" max="2821" width="10.54296875" style="2" customWidth="1"/>
    <col min="2822" max="2822" width="11.81640625" style="2" customWidth="1"/>
    <col min="2823" max="3063" width="17.54296875" style="2"/>
    <col min="3064" max="3064" width="24.54296875" style="2" customWidth="1"/>
    <col min="3065" max="3065" width="7.453125" style="2" customWidth="1"/>
    <col min="3066" max="3066" width="6.54296875" style="2" bestFit="1" customWidth="1"/>
    <col min="3067" max="3067" width="6.81640625" style="2" bestFit="1" customWidth="1"/>
    <col min="3068" max="3068" width="7.453125" style="2" bestFit="1" customWidth="1"/>
    <col min="3069" max="3069" width="6.453125" style="2" bestFit="1" customWidth="1"/>
    <col min="3070" max="3070" width="5.54296875" style="2" bestFit="1" customWidth="1"/>
    <col min="3071" max="3072" width="6.54296875" style="2" bestFit="1" customWidth="1"/>
    <col min="3073" max="3074" width="6.453125" style="2" bestFit="1" customWidth="1"/>
    <col min="3075" max="3075" width="8.1796875" style="2" bestFit="1" customWidth="1"/>
    <col min="3076" max="3076" width="7.453125" style="2" customWidth="1"/>
    <col min="3077" max="3077" width="10.54296875" style="2" customWidth="1"/>
    <col min="3078" max="3078" width="11.81640625" style="2" customWidth="1"/>
    <col min="3079" max="3319" width="17.54296875" style="2"/>
    <col min="3320" max="3320" width="24.54296875" style="2" customWidth="1"/>
    <col min="3321" max="3321" width="7.453125" style="2" customWidth="1"/>
    <col min="3322" max="3322" width="6.54296875" style="2" bestFit="1" customWidth="1"/>
    <col min="3323" max="3323" width="6.81640625" style="2" bestFit="1" customWidth="1"/>
    <col min="3324" max="3324" width="7.453125" style="2" bestFit="1" customWidth="1"/>
    <col min="3325" max="3325" width="6.453125" style="2" bestFit="1" customWidth="1"/>
    <col min="3326" max="3326" width="5.54296875" style="2" bestFit="1" customWidth="1"/>
    <col min="3327" max="3328" width="6.54296875" style="2" bestFit="1" customWidth="1"/>
    <col min="3329" max="3330" width="6.453125" style="2" bestFit="1" customWidth="1"/>
    <col min="3331" max="3331" width="8.1796875" style="2" bestFit="1" customWidth="1"/>
    <col min="3332" max="3332" width="7.453125" style="2" customWidth="1"/>
    <col min="3333" max="3333" width="10.54296875" style="2" customWidth="1"/>
    <col min="3334" max="3334" width="11.81640625" style="2" customWidth="1"/>
    <col min="3335" max="3575" width="17.54296875" style="2"/>
    <col min="3576" max="3576" width="24.54296875" style="2" customWidth="1"/>
    <col min="3577" max="3577" width="7.453125" style="2" customWidth="1"/>
    <col min="3578" max="3578" width="6.54296875" style="2" bestFit="1" customWidth="1"/>
    <col min="3579" max="3579" width="6.81640625" style="2" bestFit="1" customWidth="1"/>
    <col min="3580" max="3580" width="7.453125" style="2" bestFit="1" customWidth="1"/>
    <col min="3581" max="3581" width="6.453125" style="2" bestFit="1" customWidth="1"/>
    <col min="3582" max="3582" width="5.54296875" style="2" bestFit="1" customWidth="1"/>
    <col min="3583" max="3584" width="6.54296875" style="2" bestFit="1" customWidth="1"/>
    <col min="3585" max="3586" width="6.453125" style="2" bestFit="1" customWidth="1"/>
    <col min="3587" max="3587" width="8.1796875" style="2" bestFit="1" customWidth="1"/>
    <col min="3588" max="3588" width="7.453125" style="2" customWidth="1"/>
    <col min="3589" max="3589" width="10.54296875" style="2" customWidth="1"/>
    <col min="3590" max="3590" width="11.81640625" style="2" customWidth="1"/>
    <col min="3591" max="3831" width="17.54296875" style="2"/>
    <col min="3832" max="3832" width="24.54296875" style="2" customWidth="1"/>
    <col min="3833" max="3833" width="7.453125" style="2" customWidth="1"/>
    <col min="3834" max="3834" width="6.54296875" style="2" bestFit="1" customWidth="1"/>
    <col min="3835" max="3835" width="6.81640625" style="2" bestFit="1" customWidth="1"/>
    <col min="3836" max="3836" width="7.453125" style="2" bestFit="1" customWidth="1"/>
    <col min="3837" max="3837" width="6.453125" style="2" bestFit="1" customWidth="1"/>
    <col min="3838" max="3838" width="5.54296875" style="2" bestFit="1" customWidth="1"/>
    <col min="3839" max="3840" width="6.54296875" style="2" bestFit="1" customWidth="1"/>
    <col min="3841" max="3842" width="6.453125" style="2" bestFit="1" customWidth="1"/>
    <col min="3843" max="3843" width="8.1796875" style="2" bestFit="1" customWidth="1"/>
    <col min="3844" max="3844" width="7.453125" style="2" customWidth="1"/>
    <col min="3845" max="3845" width="10.54296875" style="2" customWidth="1"/>
    <col min="3846" max="3846" width="11.81640625" style="2" customWidth="1"/>
    <col min="3847" max="4087" width="17.54296875" style="2"/>
    <col min="4088" max="4088" width="24.54296875" style="2" customWidth="1"/>
    <col min="4089" max="4089" width="7.453125" style="2" customWidth="1"/>
    <col min="4090" max="4090" width="6.54296875" style="2" bestFit="1" customWidth="1"/>
    <col min="4091" max="4091" width="6.81640625" style="2" bestFit="1" customWidth="1"/>
    <col min="4092" max="4092" width="7.453125" style="2" bestFit="1" customWidth="1"/>
    <col min="4093" max="4093" width="6.453125" style="2" bestFit="1" customWidth="1"/>
    <col min="4094" max="4094" width="5.54296875" style="2" bestFit="1" customWidth="1"/>
    <col min="4095" max="4096" width="6.54296875" style="2" bestFit="1" customWidth="1"/>
    <col min="4097" max="4098" width="6.453125" style="2" bestFit="1" customWidth="1"/>
    <col min="4099" max="4099" width="8.1796875" style="2" bestFit="1" customWidth="1"/>
    <col min="4100" max="4100" width="7.453125" style="2" customWidth="1"/>
    <col min="4101" max="4101" width="10.54296875" style="2" customWidth="1"/>
    <col min="4102" max="4102" width="11.81640625" style="2" customWidth="1"/>
    <col min="4103" max="4343" width="17.54296875" style="2"/>
    <col min="4344" max="4344" width="24.54296875" style="2" customWidth="1"/>
    <col min="4345" max="4345" width="7.453125" style="2" customWidth="1"/>
    <col min="4346" max="4346" width="6.54296875" style="2" bestFit="1" customWidth="1"/>
    <col min="4347" max="4347" width="6.81640625" style="2" bestFit="1" customWidth="1"/>
    <col min="4348" max="4348" width="7.453125" style="2" bestFit="1" customWidth="1"/>
    <col min="4349" max="4349" width="6.453125" style="2" bestFit="1" customWidth="1"/>
    <col min="4350" max="4350" width="5.54296875" style="2" bestFit="1" customWidth="1"/>
    <col min="4351" max="4352" width="6.54296875" style="2" bestFit="1" customWidth="1"/>
    <col min="4353" max="4354" width="6.453125" style="2" bestFit="1" customWidth="1"/>
    <col min="4355" max="4355" width="8.1796875" style="2" bestFit="1" customWidth="1"/>
    <col min="4356" max="4356" width="7.453125" style="2" customWidth="1"/>
    <col min="4357" max="4357" width="10.54296875" style="2" customWidth="1"/>
    <col min="4358" max="4358" width="11.81640625" style="2" customWidth="1"/>
    <col min="4359" max="4599" width="17.54296875" style="2"/>
    <col min="4600" max="4600" width="24.54296875" style="2" customWidth="1"/>
    <col min="4601" max="4601" width="7.453125" style="2" customWidth="1"/>
    <col min="4602" max="4602" width="6.54296875" style="2" bestFit="1" customWidth="1"/>
    <col min="4603" max="4603" width="6.81640625" style="2" bestFit="1" customWidth="1"/>
    <col min="4604" max="4604" width="7.453125" style="2" bestFit="1" customWidth="1"/>
    <col min="4605" max="4605" width="6.453125" style="2" bestFit="1" customWidth="1"/>
    <col min="4606" max="4606" width="5.54296875" style="2" bestFit="1" customWidth="1"/>
    <col min="4607" max="4608" width="6.54296875" style="2" bestFit="1" customWidth="1"/>
    <col min="4609" max="4610" width="6.453125" style="2" bestFit="1" customWidth="1"/>
    <col min="4611" max="4611" width="8.1796875" style="2" bestFit="1" customWidth="1"/>
    <col min="4612" max="4612" width="7.453125" style="2" customWidth="1"/>
    <col min="4613" max="4613" width="10.54296875" style="2" customWidth="1"/>
    <col min="4614" max="4614" width="11.81640625" style="2" customWidth="1"/>
    <col min="4615" max="4855" width="17.54296875" style="2"/>
    <col min="4856" max="4856" width="24.54296875" style="2" customWidth="1"/>
    <col min="4857" max="4857" width="7.453125" style="2" customWidth="1"/>
    <col min="4858" max="4858" width="6.54296875" style="2" bestFit="1" customWidth="1"/>
    <col min="4859" max="4859" width="6.81640625" style="2" bestFit="1" customWidth="1"/>
    <col min="4860" max="4860" width="7.453125" style="2" bestFit="1" customWidth="1"/>
    <col min="4861" max="4861" width="6.453125" style="2" bestFit="1" customWidth="1"/>
    <col min="4862" max="4862" width="5.54296875" style="2" bestFit="1" customWidth="1"/>
    <col min="4863" max="4864" width="6.54296875" style="2" bestFit="1" customWidth="1"/>
    <col min="4865" max="4866" width="6.453125" style="2" bestFit="1" customWidth="1"/>
    <col min="4867" max="4867" width="8.1796875" style="2" bestFit="1" customWidth="1"/>
    <col min="4868" max="4868" width="7.453125" style="2" customWidth="1"/>
    <col min="4869" max="4869" width="10.54296875" style="2" customWidth="1"/>
    <col min="4870" max="4870" width="11.81640625" style="2" customWidth="1"/>
    <col min="4871" max="5111" width="17.54296875" style="2"/>
    <col min="5112" max="5112" width="24.54296875" style="2" customWidth="1"/>
    <col min="5113" max="5113" width="7.453125" style="2" customWidth="1"/>
    <col min="5114" max="5114" width="6.54296875" style="2" bestFit="1" customWidth="1"/>
    <col min="5115" max="5115" width="6.81640625" style="2" bestFit="1" customWidth="1"/>
    <col min="5116" max="5116" width="7.453125" style="2" bestFit="1" customWidth="1"/>
    <col min="5117" max="5117" width="6.453125" style="2" bestFit="1" customWidth="1"/>
    <col min="5118" max="5118" width="5.54296875" style="2" bestFit="1" customWidth="1"/>
    <col min="5119" max="5120" width="6.54296875" style="2" bestFit="1" customWidth="1"/>
    <col min="5121" max="5122" width="6.453125" style="2" bestFit="1" customWidth="1"/>
    <col min="5123" max="5123" width="8.1796875" style="2" bestFit="1" customWidth="1"/>
    <col min="5124" max="5124" width="7.453125" style="2" customWidth="1"/>
    <col min="5125" max="5125" width="10.54296875" style="2" customWidth="1"/>
    <col min="5126" max="5126" width="11.81640625" style="2" customWidth="1"/>
    <col min="5127" max="5367" width="17.54296875" style="2"/>
    <col min="5368" max="5368" width="24.54296875" style="2" customWidth="1"/>
    <col min="5369" max="5369" width="7.453125" style="2" customWidth="1"/>
    <col min="5370" max="5370" width="6.54296875" style="2" bestFit="1" customWidth="1"/>
    <col min="5371" max="5371" width="6.81640625" style="2" bestFit="1" customWidth="1"/>
    <col min="5372" max="5372" width="7.453125" style="2" bestFit="1" customWidth="1"/>
    <col min="5373" max="5373" width="6.453125" style="2" bestFit="1" customWidth="1"/>
    <col min="5374" max="5374" width="5.54296875" style="2" bestFit="1" customWidth="1"/>
    <col min="5375" max="5376" width="6.54296875" style="2" bestFit="1" customWidth="1"/>
    <col min="5377" max="5378" width="6.453125" style="2" bestFit="1" customWidth="1"/>
    <col min="5379" max="5379" width="8.1796875" style="2" bestFit="1" customWidth="1"/>
    <col min="5380" max="5380" width="7.453125" style="2" customWidth="1"/>
    <col min="5381" max="5381" width="10.54296875" style="2" customWidth="1"/>
    <col min="5382" max="5382" width="11.81640625" style="2" customWidth="1"/>
    <col min="5383" max="5623" width="17.54296875" style="2"/>
    <col min="5624" max="5624" width="24.54296875" style="2" customWidth="1"/>
    <col min="5625" max="5625" width="7.453125" style="2" customWidth="1"/>
    <col min="5626" max="5626" width="6.54296875" style="2" bestFit="1" customWidth="1"/>
    <col min="5627" max="5627" width="6.81640625" style="2" bestFit="1" customWidth="1"/>
    <col min="5628" max="5628" width="7.453125" style="2" bestFit="1" customWidth="1"/>
    <col min="5629" max="5629" width="6.453125" style="2" bestFit="1" customWidth="1"/>
    <col min="5630" max="5630" width="5.54296875" style="2" bestFit="1" customWidth="1"/>
    <col min="5631" max="5632" width="6.54296875" style="2" bestFit="1" customWidth="1"/>
    <col min="5633" max="5634" width="6.453125" style="2" bestFit="1" customWidth="1"/>
    <col min="5635" max="5635" width="8.1796875" style="2" bestFit="1" customWidth="1"/>
    <col min="5636" max="5636" width="7.453125" style="2" customWidth="1"/>
    <col min="5637" max="5637" width="10.54296875" style="2" customWidth="1"/>
    <col min="5638" max="5638" width="11.81640625" style="2" customWidth="1"/>
    <col min="5639" max="5879" width="17.54296875" style="2"/>
    <col min="5880" max="5880" width="24.54296875" style="2" customWidth="1"/>
    <col min="5881" max="5881" width="7.453125" style="2" customWidth="1"/>
    <col min="5882" max="5882" width="6.54296875" style="2" bestFit="1" customWidth="1"/>
    <col min="5883" max="5883" width="6.81640625" style="2" bestFit="1" customWidth="1"/>
    <col min="5884" max="5884" width="7.453125" style="2" bestFit="1" customWidth="1"/>
    <col min="5885" max="5885" width="6.453125" style="2" bestFit="1" customWidth="1"/>
    <col min="5886" max="5886" width="5.54296875" style="2" bestFit="1" customWidth="1"/>
    <col min="5887" max="5888" width="6.54296875" style="2" bestFit="1" customWidth="1"/>
    <col min="5889" max="5890" width="6.453125" style="2" bestFit="1" customWidth="1"/>
    <col min="5891" max="5891" width="8.1796875" style="2" bestFit="1" customWidth="1"/>
    <col min="5892" max="5892" width="7.453125" style="2" customWidth="1"/>
    <col min="5893" max="5893" width="10.54296875" style="2" customWidth="1"/>
    <col min="5894" max="5894" width="11.81640625" style="2" customWidth="1"/>
    <col min="5895" max="6135" width="17.54296875" style="2"/>
    <col min="6136" max="6136" width="24.54296875" style="2" customWidth="1"/>
    <col min="6137" max="6137" width="7.453125" style="2" customWidth="1"/>
    <col min="6138" max="6138" width="6.54296875" style="2" bestFit="1" customWidth="1"/>
    <col min="6139" max="6139" width="6.81640625" style="2" bestFit="1" customWidth="1"/>
    <col min="6140" max="6140" width="7.453125" style="2" bestFit="1" customWidth="1"/>
    <col min="6141" max="6141" width="6.453125" style="2" bestFit="1" customWidth="1"/>
    <col min="6142" max="6142" width="5.54296875" style="2" bestFit="1" customWidth="1"/>
    <col min="6143" max="6144" width="6.54296875" style="2" bestFit="1" customWidth="1"/>
    <col min="6145" max="6146" width="6.453125" style="2" bestFit="1" customWidth="1"/>
    <col min="6147" max="6147" width="8.1796875" style="2" bestFit="1" customWidth="1"/>
    <col min="6148" max="6148" width="7.453125" style="2" customWidth="1"/>
    <col min="6149" max="6149" width="10.54296875" style="2" customWidth="1"/>
    <col min="6150" max="6150" width="11.81640625" style="2" customWidth="1"/>
    <col min="6151" max="6391" width="17.54296875" style="2"/>
    <col min="6392" max="6392" width="24.54296875" style="2" customWidth="1"/>
    <col min="6393" max="6393" width="7.453125" style="2" customWidth="1"/>
    <col min="6394" max="6394" width="6.54296875" style="2" bestFit="1" customWidth="1"/>
    <col min="6395" max="6395" width="6.81640625" style="2" bestFit="1" customWidth="1"/>
    <col min="6396" max="6396" width="7.453125" style="2" bestFit="1" customWidth="1"/>
    <col min="6397" max="6397" width="6.453125" style="2" bestFit="1" customWidth="1"/>
    <col min="6398" max="6398" width="5.54296875" style="2" bestFit="1" customWidth="1"/>
    <col min="6399" max="6400" width="6.54296875" style="2" bestFit="1" customWidth="1"/>
    <col min="6401" max="6402" width="6.453125" style="2" bestFit="1" customWidth="1"/>
    <col min="6403" max="6403" width="8.1796875" style="2" bestFit="1" customWidth="1"/>
    <col min="6404" max="6404" width="7.453125" style="2" customWidth="1"/>
    <col min="6405" max="6405" width="10.54296875" style="2" customWidth="1"/>
    <col min="6406" max="6406" width="11.81640625" style="2" customWidth="1"/>
    <col min="6407" max="6647" width="17.54296875" style="2"/>
    <col min="6648" max="6648" width="24.54296875" style="2" customWidth="1"/>
    <col min="6649" max="6649" width="7.453125" style="2" customWidth="1"/>
    <col min="6650" max="6650" width="6.54296875" style="2" bestFit="1" customWidth="1"/>
    <col min="6651" max="6651" width="6.81640625" style="2" bestFit="1" customWidth="1"/>
    <col min="6652" max="6652" width="7.453125" style="2" bestFit="1" customWidth="1"/>
    <col min="6653" max="6653" width="6.453125" style="2" bestFit="1" customWidth="1"/>
    <col min="6654" max="6654" width="5.54296875" style="2" bestFit="1" customWidth="1"/>
    <col min="6655" max="6656" width="6.54296875" style="2" bestFit="1" customWidth="1"/>
    <col min="6657" max="6658" width="6.453125" style="2" bestFit="1" customWidth="1"/>
    <col min="6659" max="6659" width="8.1796875" style="2" bestFit="1" customWidth="1"/>
    <col min="6660" max="6660" width="7.453125" style="2" customWidth="1"/>
    <col min="6661" max="6661" width="10.54296875" style="2" customWidth="1"/>
    <col min="6662" max="6662" width="11.81640625" style="2" customWidth="1"/>
    <col min="6663" max="6903" width="17.54296875" style="2"/>
    <col min="6904" max="6904" width="24.54296875" style="2" customWidth="1"/>
    <col min="6905" max="6905" width="7.453125" style="2" customWidth="1"/>
    <col min="6906" max="6906" width="6.54296875" style="2" bestFit="1" customWidth="1"/>
    <col min="6907" max="6907" width="6.81640625" style="2" bestFit="1" customWidth="1"/>
    <col min="6908" max="6908" width="7.453125" style="2" bestFit="1" customWidth="1"/>
    <col min="6909" max="6909" width="6.453125" style="2" bestFit="1" customWidth="1"/>
    <col min="6910" max="6910" width="5.54296875" style="2" bestFit="1" customWidth="1"/>
    <col min="6911" max="6912" width="6.54296875" style="2" bestFit="1" customWidth="1"/>
    <col min="6913" max="6914" width="6.453125" style="2" bestFit="1" customWidth="1"/>
    <col min="6915" max="6915" width="8.1796875" style="2" bestFit="1" customWidth="1"/>
    <col min="6916" max="6916" width="7.453125" style="2" customWidth="1"/>
    <col min="6917" max="6917" width="10.54296875" style="2" customWidth="1"/>
    <col min="6918" max="6918" width="11.81640625" style="2" customWidth="1"/>
    <col min="6919" max="7159" width="17.54296875" style="2"/>
    <col min="7160" max="7160" width="24.54296875" style="2" customWidth="1"/>
    <col min="7161" max="7161" width="7.453125" style="2" customWidth="1"/>
    <col min="7162" max="7162" width="6.54296875" style="2" bestFit="1" customWidth="1"/>
    <col min="7163" max="7163" width="6.81640625" style="2" bestFit="1" customWidth="1"/>
    <col min="7164" max="7164" width="7.453125" style="2" bestFit="1" customWidth="1"/>
    <col min="7165" max="7165" width="6.453125" style="2" bestFit="1" customWidth="1"/>
    <col min="7166" max="7166" width="5.54296875" style="2" bestFit="1" customWidth="1"/>
    <col min="7167" max="7168" width="6.54296875" style="2" bestFit="1" customWidth="1"/>
    <col min="7169" max="7170" width="6.453125" style="2" bestFit="1" customWidth="1"/>
    <col min="7171" max="7171" width="8.1796875" style="2" bestFit="1" customWidth="1"/>
    <col min="7172" max="7172" width="7.453125" style="2" customWidth="1"/>
    <col min="7173" max="7173" width="10.54296875" style="2" customWidth="1"/>
    <col min="7174" max="7174" width="11.81640625" style="2" customWidth="1"/>
    <col min="7175" max="7415" width="17.54296875" style="2"/>
    <col min="7416" max="7416" width="24.54296875" style="2" customWidth="1"/>
    <col min="7417" max="7417" width="7.453125" style="2" customWidth="1"/>
    <col min="7418" max="7418" width="6.54296875" style="2" bestFit="1" customWidth="1"/>
    <col min="7419" max="7419" width="6.81640625" style="2" bestFit="1" customWidth="1"/>
    <col min="7420" max="7420" width="7.453125" style="2" bestFit="1" customWidth="1"/>
    <col min="7421" max="7421" width="6.453125" style="2" bestFit="1" customWidth="1"/>
    <col min="7422" max="7422" width="5.54296875" style="2" bestFit="1" customWidth="1"/>
    <col min="7423" max="7424" width="6.54296875" style="2" bestFit="1" customWidth="1"/>
    <col min="7425" max="7426" width="6.453125" style="2" bestFit="1" customWidth="1"/>
    <col min="7427" max="7427" width="8.1796875" style="2" bestFit="1" customWidth="1"/>
    <col min="7428" max="7428" width="7.453125" style="2" customWidth="1"/>
    <col min="7429" max="7429" width="10.54296875" style="2" customWidth="1"/>
    <col min="7430" max="7430" width="11.81640625" style="2" customWidth="1"/>
    <col min="7431" max="7671" width="17.54296875" style="2"/>
    <col min="7672" max="7672" width="24.54296875" style="2" customWidth="1"/>
    <col min="7673" max="7673" width="7.453125" style="2" customWidth="1"/>
    <col min="7674" max="7674" width="6.54296875" style="2" bestFit="1" customWidth="1"/>
    <col min="7675" max="7675" width="6.81640625" style="2" bestFit="1" customWidth="1"/>
    <col min="7676" max="7676" width="7.453125" style="2" bestFit="1" customWidth="1"/>
    <col min="7677" max="7677" width="6.453125" style="2" bestFit="1" customWidth="1"/>
    <col min="7678" max="7678" width="5.54296875" style="2" bestFit="1" customWidth="1"/>
    <col min="7679" max="7680" width="6.54296875" style="2" bestFit="1" customWidth="1"/>
    <col min="7681" max="7682" width="6.453125" style="2" bestFit="1" customWidth="1"/>
    <col min="7683" max="7683" width="8.1796875" style="2" bestFit="1" customWidth="1"/>
    <col min="7684" max="7684" width="7.453125" style="2" customWidth="1"/>
    <col min="7685" max="7685" width="10.54296875" style="2" customWidth="1"/>
    <col min="7686" max="7686" width="11.81640625" style="2" customWidth="1"/>
    <col min="7687" max="7927" width="17.54296875" style="2"/>
    <col min="7928" max="7928" width="24.54296875" style="2" customWidth="1"/>
    <col min="7929" max="7929" width="7.453125" style="2" customWidth="1"/>
    <col min="7930" max="7930" width="6.54296875" style="2" bestFit="1" customWidth="1"/>
    <col min="7931" max="7931" width="6.81640625" style="2" bestFit="1" customWidth="1"/>
    <col min="7932" max="7932" width="7.453125" style="2" bestFit="1" customWidth="1"/>
    <col min="7933" max="7933" width="6.453125" style="2" bestFit="1" customWidth="1"/>
    <col min="7934" max="7934" width="5.54296875" style="2" bestFit="1" customWidth="1"/>
    <col min="7935" max="7936" width="6.54296875" style="2" bestFit="1" customWidth="1"/>
    <col min="7937" max="7938" width="6.453125" style="2" bestFit="1" customWidth="1"/>
    <col min="7939" max="7939" width="8.1796875" style="2" bestFit="1" customWidth="1"/>
    <col min="7940" max="7940" width="7.453125" style="2" customWidth="1"/>
    <col min="7941" max="7941" width="10.54296875" style="2" customWidth="1"/>
    <col min="7942" max="7942" width="11.81640625" style="2" customWidth="1"/>
    <col min="7943" max="8183" width="17.54296875" style="2"/>
    <col min="8184" max="8184" width="24.54296875" style="2" customWidth="1"/>
    <col min="8185" max="8185" width="7.453125" style="2" customWidth="1"/>
    <col min="8186" max="8186" width="6.54296875" style="2" bestFit="1" customWidth="1"/>
    <col min="8187" max="8187" width="6.81640625" style="2" bestFit="1" customWidth="1"/>
    <col min="8188" max="8188" width="7.453125" style="2" bestFit="1" customWidth="1"/>
    <col min="8189" max="8189" width="6.453125" style="2" bestFit="1" customWidth="1"/>
    <col min="8190" max="8190" width="5.54296875" style="2" bestFit="1" customWidth="1"/>
    <col min="8191" max="8192" width="6.54296875" style="2" bestFit="1" customWidth="1"/>
    <col min="8193" max="8194" width="6.453125" style="2" bestFit="1" customWidth="1"/>
    <col min="8195" max="8195" width="8.1796875" style="2" bestFit="1" customWidth="1"/>
    <col min="8196" max="8196" width="7.453125" style="2" customWidth="1"/>
    <col min="8197" max="8197" width="10.54296875" style="2" customWidth="1"/>
    <col min="8198" max="8198" width="11.81640625" style="2" customWidth="1"/>
    <col min="8199" max="8439" width="17.54296875" style="2"/>
    <col min="8440" max="8440" width="24.54296875" style="2" customWidth="1"/>
    <col min="8441" max="8441" width="7.453125" style="2" customWidth="1"/>
    <col min="8442" max="8442" width="6.54296875" style="2" bestFit="1" customWidth="1"/>
    <col min="8443" max="8443" width="6.81640625" style="2" bestFit="1" customWidth="1"/>
    <col min="8444" max="8444" width="7.453125" style="2" bestFit="1" customWidth="1"/>
    <col min="8445" max="8445" width="6.453125" style="2" bestFit="1" customWidth="1"/>
    <col min="8446" max="8446" width="5.54296875" style="2" bestFit="1" customWidth="1"/>
    <col min="8447" max="8448" width="6.54296875" style="2" bestFit="1" customWidth="1"/>
    <col min="8449" max="8450" width="6.453125" style="2" bestFit="1" customWidth="1"/>
    <col min="8451" max="8451" width="8.1796875" style="2" bestFit="1" customWidth="1"/>
    <col min="8452" max="8452" width="7.453125" style="2" customWidth="1"/>
    <col min="8453" max="8453" width="10.54296875" style="2" customWidth="1"/>
    <col min="8454" max="8454" width="11.81640625" style="2" customWidth="1"/>
    <col min="8455" max="8695" width="17.54296875" style="2"/>
    <col min="8696" max="8696" width="24.54296875" style="2" customWidth="1"/>
    <col min="8697" max="8697" width="7.453125" style="2" customWidth="1"/>
    <col min="8698" max="8698" width="6.54296875" style="2" bestFit="1" customWidth="1"/>
    <col min="8699" max="8699" width="6.81640625" style="2" bestFit="1" customWidth="1"/>
    <col min="8700" max="8700" width="7.453125" style="2" bestFit="1" customWidth="1"/>
    <col min="8701" max="8701" width="6.453125" style="2" bestFit="1" customWidth="1"/>
    <col min="8702" max="8702" width="5.54296875" style="2" bestFit="1" customWidth="1"/>
    <col min="8703" max="8704" width="6.54296875" style="2" bestFit="1" customWidth="1"/>
    <col min="8705" max="8706" width="6.453125" style="2" bestFit="1" customWidth="1"/>
    <col min="8707" max="8707" width="8.1796875" style="2" bestFit="1" customWidth="1"/>
    <col min="8708" max="8708" width="7.453125" style="2" customWidth="1"/>
    <col min="8709" max="8709" width="10.54296875" style="2" customWidth="1"/>
    <col min="8710" max="8710" width="11.81640625" style="2" customWidth="1"/>
    <col min="8711" max="8951" width="17.54296875" style="2"/>
    <col min="8952" max="8952" width="24.54296875" style="2" customWidth="1"/>
    <col min="8953" max="8953" width="7.453125" style="2" customWidth="1"/>
    <col min="8954" max="8954" width="6.54296875" style="2" bestFit="1" customWidth="1"/>
    <col min="8955" max="8955" width="6.81640625" style="2" bestFit="1" customWidth="1"/>
    <col min="8956" max="8956" width="7.453125" style="2" bestFit="1" customWidth="1"/>
    <col min="8957" max="8957" width="6.453125" style="2" bestFit="1" customWidth="1"/>
    <col min="8958" max="8958" width="5.54296875" style="2" bestFit="1" customWidth="1"/>
    <col min="8959" max="8960" width="6.54296875" style="2" bestFit="1" customWidth="1"/>
    <col min="8961" max="8962" width="6.453125" style="2" bestFit="1" customWidth="1"/>
    <col min="8963" max="8963" width="8.1796875" style="2" bestFit="1" customWidth="1"/>
    <col min="8964" max="8964" width="7.453125" style="2" customWidth="1"/>
    <col min="8965" max="8965" width="10.54296875" style="2" customWidth="1"/>
    <col min="8966" max="8966" width="11.81640625" style="2" customWidth="1"/>
    <col min="8967" max="9207" width="17.54296875" style="2"/>
    <col min="9208" max="9208" width="24.54296875" style="2" customWidth="1"/>
    <col min="9209" max="9209" width="7.453125" style="2" customWidth="1"/>
    <col min="9210" max="9210" width="6.54296875" style="2" bestFit="1" customWidth="1"/>
    <col min="9211" max="9211" width="6.81640625" style="2" bestFit="1" customWidth="1"/>
    <col min="9212" max="9212" width="7.453125" style="2" bestFit="1" customWidth="1"/>
    <col min="9213" max="9213" width="6.453125" style="2" bestFit="1" customWidth="1"/>
    <col min="9214" max="9214" width="5.54296875" style="2" bestFit="1" customWidth="1"/>
    <col min="9215" max="9216" width="6.54296875" style="2" bestFit="1" customWidth="1"/>
    <col min="9217" max="9218" width="6.453125" style="2" bestFit="1" customWidth="1"/>
    <col min="9219" max="9219" width="8.1796875" style="2" bestFit="1" customWidth="1"/>
    <col min="9220" max="9220" width="7.453125" style="2" customWidth="1"/>
    <col min="9221" max="9221" width="10.54296875" style="2" customWidth="1"/>
    <col min="9222" max="9222" width="11.81640625" style="2" customWidth="1"/>
    <col min="9223" max="9463" width="17.54296875" style="2"/>
    <col min="9464" max="9464" width="24.54296875" style="2" customWidth="1"/>
    <col min="9465" max="9465" width="7.453125" style="2" customWidth="1"/>
    <col min="9466" max="9466" width="6.54296875" style="2" bestFit="1" customWidth="1"/>
    <col min="9467" max="9467" width="6.81640625" style="2" bestFit="1" customWidth="1"/>
    <col min="9468" max="9468" width="7.453125" style="2" bestFit="1" customWidth="1"/>
    <col min="9469" max="9469" width="6.453125" style="2" bestFit="1" customWidth="1"/>
    <col min="9470" max="9470" width="5.54296875" style="2" bestFit="1" customWidth="1"/>
    <col min="9471" max="9472" width="6.54296875" style="2" bestFit="1" customWidth="1"/>
    <col min="9473" max="9474" width="6.453125" style="2" bestFit="1" customWidth="1"/>
    <col min="9475" max="9475" width="8.1796875" style="2" bestFit="1" customWidth="1"/>
    <col min="9476" max="9476" width="7.453125" style="2" customWidth="1"/>
    <col min="9477" max="9477" width="10.54296875" style="2" customWidth="1"/>
    <col min="9478" max="9478" width="11.81640625" style="2" customWidth="1"/>
    <col min="9479" max="9719" width="17.54296875" style="2"/>
    <col min="9720" max="9720" width="24.54296875" style="2" customWidth="1"/>
    <col min="9721" max="9721" width="7.453125" style="2" customWidth="1"/>
    <col min="9722" max="9722" width="6.54296875" style="2" bestFit="1" customWidth="1"/>
    <col min="9723" max="9723" width="6.81640625" style="2" bestFit="1" customWidth="1"/>
    <col min="9724" max="9724" width="7.453125" style="2" bestFit="1" customWidth="1"/>
    <col min="9725" max="9725" width="6.453125" style="2" bestFit="1" customWidth="1"/>
    <col min="9726" max="9726" width="5.54296875" style="2" bestFit="1" customWidth="1"/>
    <col min="9727" max="9728" width="6.54296875" style="2" bestFit="1" customWidth="1"/>
    <col min="9729" max="9730" width="6.453125" style="2" bestFit="1" customWidth="1"/>
    <col min="9731" max="9731" width="8.1796875" style="2" bestFit="1" customWidth="1"/>
    <col min="9732" max="9732" width="7.453125" style="2" customWidth="1"/>
    <col min="9733" max="9733" width="10.54296875" style="2" customWidth="1"/>
    <col min="9734" max="9734" width="11.81640625" style="2" customWidth="1"/>
    <col min="9735" max="9975" width="17.54296875" style="2"/>
    <col min="9976" max="9976" width="24.54296875" style="2" customWidth="1"/>
    <col min="9977" max="9977" width="7.453125" style="2" customWidth="1"/>
    <col min="9978" max="9978" width="6.54296875" style="2" bestFit="1" customWidth="1"/>
    <col min="9979" max="9979" width="6.81640625" style="2" bestFit="1" customWidth="1"/>
    <col min="9980" max="9980" width="7.453125" style="2" bestFit="1" customWidth="1"/>
    <col min="9981" max="9981" width="6.453125" style="2" bestFit="1" customWidth="1"/>
    <col min="9982" max="9982" width="5.54296875" style="2" bestFit="1" customWidth="1"/>
    <col min="9983" max="9984" width="6.54296875" style="2" bestFit="1" customWidth="1"/>
    <col min="9985" max="9986" width="6.453125" style="2" bestFit="1" customWidth="1"/>
    <col min="9987" max="9987" width="8.1796875" style="2" bestFit="1" customWidth="1"/>
    <col min="9988" max="9988" width="7.453125" style="2" customWidth="1"/>
    <col min="9989" max="9989" width="10.54296875" style="2" customWidth="1"/>
    <col min="9990" max="9990" width="11.81640625" style="2" customWidth="1"/>
    <col min="9991" max="10231" width="17.54296875" style="2"/>
    <col min="10232" max="10232" width="24.54296875" style="2" customWidth="1"/>
    <col min="10233" max="10233" width="7.453125" style="2" customWidth="1"/>
    <col min="10234" max="10234" width="6.54296875" style="2" bestFit="1" customWidth="1"/>
    <col min="10235" max="10235" width="6.81640625" style="2" bestFit="1" customWidth="1"/>
    <col min="10236" max="10236" width="7.453125" style="2" bestFit="1" customWidth="1"/>
    <col min="10237" max="10237" width="6.453125" style="2" bestFit="1" customWidth="1"/>
    <col min="10238" max="10238" width="5.54296875" style="2" bestFit="1" customWidth="1"/>
    <col min="10239" max="10240" width="6.54296875" style="2" bestFit="1" customWidth="1"/>
    <col min="10241" max="10242" width="6.453125" style="2" bestFit="1" customWidth="1"/>
    <col min="10243" max="10243" width="8.1796875" style="2" bestFit="1" customWidth="1"/>
    <col min="10244" max="10244" width="7.453125" style="2" customWidth="1"/>
    <col min="10245" max="10245" width="10.54296875" style="2" customWidth="1"/>
    <col min="10246" max="10246" width="11.81640625" style="2" customWidth="1"/>
    <col min="10247" max="10487" width="17.54296875" style="2"/>
    <col min="10488" max="10488" width="24.54296875" style="2" customWidth="1"/>
    <col min="10489" max="10489" width="7.453125" style="2" customWidth="1"/>
    <col min="10490" max="10490" width="6.54296875" style="2" bestFit="1" customWidth="1"/>
    <col min="10491" max="10491" width="6.81640625" style="2" bestFit="1" customWidth="1"/>
    <col min="10492" max="10492" width="7.453125" style="2" bestFit="1" customWidth="1"/>
    <col min="10493" max="10493" width="6.453125" style="2" bestFit="1" customWidth="1"/>
    <col min="10494" max="10494" width="5.54296875" style="2" bestFit="1" customWidth="1"/>
    <col min="10495" max="10496" width="6.54296875" style="2" bestFit="1" customWidth="1"/>
    <col min="10497" max="10498" width="6.453125" style="2" bestFit="1" customWidth="1"/>
    <col min="10499" max="10499" width="8.1796875" style="2" bestFit="1" customWidth="1"/>
    <col min="10500" max="10500" width="7.453125" style="2" customWidth="1"/>
    <col min="10501" max="10501" width="10.54296875" style="2" customWidth="1"/>
    <col min="10502" max="10502" width="11.81640625" style="2" customWidth="1"/>
    <col min="10503" max="10743" width="17.54296875" style="2"/>
    <col min="10744" max="10744" width="24.54296875" style="2" customWidth="1"/>
    <col min="10745" max="10745" width="7.453125" style="2" customWidth="1"/>
    <col min="10746" max="10746" width="6.54296875" style="2" bestFit="1" customWidth="1"/>
    <col min="10747" max="10747" width="6.81640625" style="2" bestFit="1" customWidth="1"/>
    <col min="10748" max="10748" width="7.453125" style="2" bestFit="1" customWidth="1"/>
    <col min="10749" max="10749" width="6.453125" style="2" bestFit="1" customWidth="1"/>
    <col min="10750" max="10750" width="5.54296875" style="2" bestFit="1" customWidth="1"/>
    <col min="10751" max="10752" width="6.54296875" style="2" bestFit="1" customWidth="1"/>
    <col min="10753" max="10754" width="6.453125" style="2" bestFit="1" customWidth="1"/>
    <col min="10755" max="10755" width="8.1796875" style="2" bestFit="1" customWidth="1"/>
    <col min="10756" max="10756" width="7.453125" style="2" customWidth="1"/>
    <col min="10757" max="10757" width="10.54296875" style="2" customWidth="1"/>
    <col min="10758" max="10758" width="11.81640625" style="2" customWidth="1"/>
    <col min="10759" max="10999" width="17.54296875" style="2"/>
    <col min="11000" max="11000" width="24.54296875" style="2" customWidth="1"/>
    <col min="11001" max="11001" width="7.453125" style="2" customWidth="1"/>
    <col min="11002" max="11002" width="6.54296875" style="2" bestFit="1" customWidth="1"/>
    <col min="11003" max="11003" width="6.81640625" style="2" bestFit="1" customWidth="1"/>
    <col min="11004" max="11004" width="7.453125" style="2" bestFit="1" customWidth="1"/>
    <col min="11005" max="11005" width="6.453125" style="2" bestFit="1" customWidth="1"/>
    <col min="11006" max="11006" width="5.54296875" style="2" bestFit="1" customWidth="1"/>
    <col min="11007" max="11008" width="6.54296875" style="2" bestFit="1" customWidth="1"/>
    <col min="11009" max="11010" width="6.453125" style="2" bestFit="1" customWidth="1"/>
    <col min="11011" max="11011" width="8.1796875" style="2" bestFit="1" customWidth="1"/>
    <col min="11012" max="11012" width="7.453125" style="2" customWidth="1"/>
    <col min="11013" max="11013" width="10.54296875" style="2" customWidth="1"/>
    <col min="11014" max="11014" width="11.81640625" style="2" customWidth="1"/>
    <col min="11015" max="11255" width="17.54296875" style="2"/>
    <col min="11256" max="11256" width="24.54296875" style="2" customWidth="1"/>
    <col min="11257" max="11257" width="7.453125" style="2" customWidth="1"/>
    <col min="11258" max="11258" width="6.54296875" style="2" bestFit="1" customWidth="1"/>
    <col min="11259" max="11259" width="6.81640625" style="2" bestFit="1" customWidth="1"/>
    <col min="11260" max="11260" width="7.453125" style="2" bestFit="1" customWidth="1"/>
    <col min="11261" max="11261" width="6.453125" style="2" bestFit="1" customWidth="1"/>
    <col min="11262" max="11262" width="5.54296875" style="2" bestFit="1" customWidth="1"/>
    <col min="11263" max="11264" width="6.54296875" style="2" bestFit="1" customWidth="1"/>
    <col min="11265" max="11266" width="6.453125" style="2" bestFit="1" customWidth="1"/>
    <col min="11267" max="11267" width="8.1796875" style="2" bestFit="1" customWidth="1"/>
    <col min="11268" max="11268" width="7.453125" style="2" customWidth="1"/>
    <col min="11269" max="11269" width="10.54296875" style="2" customWidth="1"/>
    <col min="11270" max="11270" width="11.81640625" style="2" customWidth="1"/>
    <col min="11271" max="11511" width="17.54296875" style="2"/>
    <col min="11512" max="11512" width="24.54296875" style="2" customWidth="1"/>
    <col min="11513" max="11513" width="7.453125" style="2" customWidth="1"/>
    <col min="11514" max="11514" width="6.54296875" style="2" bestFit="1" customWidth="1"/>
    <col min="11515" max="11515" width="6.81640625" style="2" bestFit="1" customWidth="1"/>
    <col min="11516" max="11516" width="7.453125" style="2" bestFit="1" customWidth="1"/>
    <col min="11517" max="11517" width="6.453125" style="2" bestFit="1" customWidth="1"/>
    <col min="11518" max="11518" width="5.54296875" style="2" bestFit="1" customWidth="1"/>
    <col min="11519" max="11520" width="6.54296875" style="2" bestFit="1" customWidth="1"/>
    <col min="11521" max="11522" width="6.453125" style="2" bestFit="1" customWidth="1"/>
    <col min="11523" max="11523" width="8.1796875" style="2" bestFit="1" customWidth="1"/>
    <col min="11524" max="11524" width="7.453125" style="2" customWidth="1"/>
    <col min="11525" max="11525" width="10.54296875" style="2" customWidth="1"/>
    <col min="11526" max="11526" width="11.81640625" style="2" customWidth="1"/>
    <col min="11527" max="11767" width="17.54296875" style="2"/>
    <col min="11768" max="11768" width="24.54296875" style="2" customWidth="1"/>
    <col min="11769" max="11769" width="7.453125" style="2" customWidth="1"/>
    <col min="11770" max="11770" width="6.54296875" style="2" bestFit="1" customWidth="1"/>
    <col min="11771" max="11771" width="6.81640625" style="2" bestFit="1" customWidth="1"/>
    <col min="11772" max="11772" width="7.453125" style="2" bestFit="1" customWidth="1"/>
    <col min="11773" max="11773" width="6.453125" style="2" bestFit="1" customWidth="1"/>
    <col min="11774" max="11774" width="5.54296875" style="2" bestFit="1" customWidth="1"/>
    <col min="11775" max="11776" width="6.54296875" style="2" bestFit="1" customWidth="1"/>
    <col min="11777" max="11778" width="6.453125" style="2" bestFit="1" customWidth="1"/>
    <col min="11779" max="11779" width="8.1796875" style="2" bestFit="1" customWidth="1"/>
    <col min="11780" max="11780" width="7.453125" style="2" customWidth="1"/>
    <col min="11781" max="11781" width="10.54296875" style="2" customWidth="1"/>
    <col min="11782" max="11782" width="11.81640625" style="2" customWidth="1"/>
    <col min="11783" max="12023" width="17.54296875" style="2"/>
    <col min="12024" max="12024" width="24.54296875" style="2" customWidth="1"/>
    <col min="12025" max="12025" width="7.453125" style="2" customWidth="1"/>
    <col min="12026" max="12026" width="6.54296875" style="2" bestFit="1" customWidth="1"/>
    <col min="12027" max="12027" width="6.81640625" style="2" bestFit="1" customWidth="1"/>
    <col min="12028" max="12028" width="7.453125" style="2" bestFit="1" customWidth="1"/>
    <col min="12029" max="12029" width="6.453125" style="2" bestFit="1" customWidth="1"/>
    <col min="12030" max="12030" width="5.54296875" style="2" bestFit="1" customWidth="1"/>
    <col min="12031" max="12032" width="6.54296875" style="2" bestFit="1" customWidth="1"/>
    <col min="12033" max="12034" width="6.453125" style="2" bestFit="1" customWidth="1"/>
    <col min="12035" max="12035" width="8.1796875" style="2" bestFit="1" customWidth="1"/>
    <col min="12036" max="12036" width="7.453125" style="2" customWidth="1"/>
    <col min="12037" max="12037" width="10.54296875" style="2" customWidth="1"/>
    <col min="12038" max="12038" width="11.81640625" style="2" customWidth="1"/>
    <col min="12039" max="12279" width="17.54296875" style="2"/>
    <col min="12280" max="12280" width="24.54296875" style="2" customWidth="1"/>
    <col min="12281" max="12281" width="7.453125" style="2" customWidth="1"/>
    <col min="12282" max="12282" width="6.54296875" style="2" bestFit="1" customWidth="1"/>
    <col min="12283" max="12283" width="6.81640625" style="2" bestFit="1" customWidth="1"/>
    <col min="12284" max="12284" width="7.453125" style="2" bestFit="1" customWidth="1"/>
    <col min="12285" max="12285" width="6.453125" style="2" bestFit="1" customWidth="1"/>
    <col min="12286" max="12286" width="5.54296875" style="2" bestFit="1" customWidth="1"/>
    <col min="12287" max="12288" width="6.54296875" style="2" bestFit="1" customWidth="1"/>
    <col min="12289" max="12290" width="6.453125" style="2" bestFit="1" customWidth="1"/>
    <col min="12291" max="12291" width="8.1796875" style="2" bestFit="1" customWidth="1"/>
    <col min="12292" max="12292" width="7.453125" style="2" customWidth="1"/>
    <col min="12293" max="12293" width="10.54296875" style="2" customWidth="1"/>
    <col min="12294" max="12294" width="11.81640625" style="2" customWidth="1"/>
    <col min="12295" max="12535" width="17.54296875" style="2"/>
    <col min="12536" max="12536" width="24.54296875" style="2" customWidth="1"/>
    <col min="12537" max="12537" width="7.453125" style="2" customWidth="1"/>
    <col min="12538" max="12538" width="6.54296875" style="2" bestFit="1" customWidth="1"/>
    <col min="12539" max="12539" width="6.81640625" style="2" bestFit="1" customWidth="1"/>
    <col min="12540" max="12540" width="7.453125" style="2" bestFit="1" customWidth="1"/>
    <col min="12541" max="12541" width="6.453125" style="2" bestFit="1" customWidth="1"/>
    <col min="12542" max="12542" width="5.54296875" style="2" bestFit="1" customWidth="1"/>
    <col min="12543" max="12544" width="6.54296875" style="2" bestFit="1" customWidth="1"/>
    <col min="12545" max="12546" width="6.453125" style="2" bestFit="1" customWidth="1"/>
    <col min="12547" max="12547" width="8.1796875" style="2" bestFit="1" customWidth="1"/>
    <col min="12548" max="12548" width="7.453125" style="2" customWidth="1"/>
    <col min="12549" max="12549" width="10.54296875" style="2" customWidth="1"/>
    <col min="12550" max="12550" width="11.81640625" style="2" customWidth="1"/>
    <col min="12551" max="12791" width="17.54296875" style="2"/>
    <col min="12792" max="12792" width="24.54296875" style="2" customWidth="1"/>
    <col min="12793" max="12793" width="7.453125" style="2" customWidth="1"/>
    <col min="12794" max="12794" width="6.54296875" style="2" bestFit="1" customWidth="1"/>
    <col min="12795" max="12795" width="6.81640625" style="2" bestFit="1" customWidth="1"/>
    <col min="12796" max="12796" width="7.453125" style="2" bestFit="1" customWidth="1"/>
    <col min="12797" max="12797" width="6.453125" style="2" bestFit="1" customWidth="1"/>
    <col min="12798" max="12798" width="5.54296875" style="2" bestFit="1" customWidth="1"/>
    <col min="12799" max="12800" width="6.54296875" style="2" bestFit="1" customWidth="1"/>
    <col min="12801" max="12802" width="6.453125" style="2" bestFit="1" customWidth="1"/>
    <col min="12803" max="12803" width="8.1796875" style="2" bestFit="1" customWidth="1"/>
    <col min="12804" max="12804" width="7.453125" style="2" customWidth="1"/>
    <col min="12805" max="12805" width="10.54296875" style="2" customWidth="1"/>
    <col min="12806" max="12806" width="11.81640625" style="2" customWidth="1"/>
    <col min="12807" max="13047" width="17.54296875" style="2"/>
    <col min="13048" max="13048" width="24.54296875" style="2" customWidth="1"/>
    <col min="13049" max="13049" width="7.453125" style="2" customWidth="1"/>
    <col min="13050" max="13050" width="6.54296875" style="2" bestFit="1" customWidth="1"/>
    <col min="13051" max="13051" width="6.81640625" style="2" bestFit="1" customWidth="1"/>
    <col min="13052" max="13052" width="7.453125" style="2" bestFit="1" customWidth="1"/>
    <col min="13053" max="13053" width="6.453125" style="2" bestFit="1" customWidth="1"/>
    <col min="13054" max="13054" width="5.54296875" style="2" bestFit="1" customWidth="1"/>
    <col min="13055" max="13056" width="6.54296875" style="2" bestFit="1" customWidth="1"/>
    <col min="13057" max="13058" width="6.453125" style="2" bestFit="1" customWidth="1"/>
    <col min="13059" max="13059" width="8.1796875" style="2" bestFit="1" customWidth="1"/>
    <col min="13060" max="13060" width="7.453125" style="2" customWidth="1"/>
    <col min="13061" max="13061" width="10.54296875" style="2" customWidth="1"/>
    <col min="13062" max="13062" width="11.81640625" style="2" customWidth="1"/>
    <col min="13063" max="13303" width="17.54296875" style="2"/>
    <col min="13304" max="13304" width="24.54296875" style="2" customWidth="1"/>
    <col min="13305" max="13305" width="7.453125" style="2" customWidth="1"/>
    <col min="13306" max="13306" width="6.54296875" style="2" bestFit="1" customWidth="1"/>
    <col min="13307" max="13307" width="6.81640625" style="2" bestFit="1" customWidth="1"/>
    <col min="13308" max="13308" width="7.453125" style="2" bestFit="1" customWidth="1"/>
    <col min="13309" max="13309" width="6.453125" style="2" bestFit="1" customWidth="1"/>
    <col min="13310" max="13310" width="5.54296875" style="2" bestFit="1" customWidth="1"/>
    <col min="13311" max="13312" width="6.54296875" style="2" bestFit="1" customWidth="1"/>
    <col min="13313" max="13314" width="6.453125" style="2" bestFit="1" customWidth="1"/>
    <col min="13315" max="13315" width="8.1796875" style="2" bestFit="1" customWidth="1"/>
    <col min="13316" max="13316" width="7.453125" style="2" customWidth="1"/>
    <col min="13317" max="13317" width="10.54296875" style="2" customWidth="1"/>
    <col min="13318" max="13318" width="11.81640625" style="2" customWidth="1"/>
    <col min="13319" max="13559" width="17.54296875" style="2"/>
    <col min="13560" max="13560" width="24.54296875" style="2" customWidth="1"/>
    <col min="13561" max="13561" width="7.453125" style="2" customWidth="1"/>
    <col min="13562" max="13562" width="6.54296875" style="2" bestFit="1" customWidth="1"/>
    <col min="13563" max="13563" width="6.81640625" style="2" bestFit="1" customWidth="1"/>
    <col min="13564" max="13564" width="7.453125" style="2" bestFit="1" customWidth="1"/>
    <col min="13565" max="13565" width="6.453125" style="2" bestFit="1" customWidth="1"/>
    <col min="13566" max="13566" width="5.54296875" style="2" bestFit="1" customWidth="1"/>
    <col min="13567" max="13568" width="6.54296875" style="2" bestFit="1" customWidth="1"/>
    <col min="13569" max="13570" width="6.453125" style="2" bestFit="1" customWidth="1"/>
    <col min="13571" max="13571" width="8.1796875" style="2" bestFit="1" customWidth="1"/>
    <col min="13572" max="13572" width="7.453125" style="2" customWidth="1"/>
    <col min="13573" max="13573" width="10.54296875" style="2" customWidth="1"/>
    <col min="13574" max="13574" width="11.81640625" style="2" customWidth="1"/>
    <col min="13575" max="13815" width="17.54296875" style="2"/>
    <col min="13816" max="13816" width="24.54296875" style="2" customWidth="1"/>
    <col min="13817" max="13817" width="7.453125" style="2" customWidth="1"/>
    <col min="13818" max="13818" width="6.54296875" style="2" bestFit="1" customWidth="1"/>
    <col min="13819" max="13819" width="6.81640625" style="2" bestFit="1" customWidth="1"/>
    <col min="13820" max="13820" width="7.453125" style="2" bestFit="1" customWidth="1"/>
    <col min="13821" max="13821" width="6.453125" style="2" bestFit="1" customWidth="1"/>
    <col min="13822" max="13822" width="5.54296875" style="2" bestFit="1" customWidth="1"/>
    <col min="13823" max="13824" width="6.54296875" style="2" bestFit="1" customWidth="1"/>
    <col min="13825" max="13826" width="6.453125" style="2" bestFit="1" customWidth="1"/>
    <col min="13827" max="13827" width="8.1796875" style="2" bestFit="1" customWidth="1"/>
    <col min="13828" max="13828" width="7.453125" style="2" customWidth="1"/>
    <col min="13829" max="13829" width="10.54296875" style="2" customWidth="1"/>
    <col min="13830" max="13830" width="11.81640625" style="2" customWidth="1"/>
    <col min="13831" max="14071" width="17.54296875" style="2"/>
    <col min="14072" max="14072" width="24.54296875" style="2" customWidth="1"/>
    <col min="14073" max="14073" width="7.453125" style="2" customWidth="1"/>
    <col min="14074" max="14074" width="6.54296875" style="2" bestFit="1" customWidth="1"/>
    <col min="14075" max="14075" width="6.81640625" style="2" bestFit="1" customWidth="1"/>
    <col min="14076" max="14076" width="7.453125" style="2" bestFit="1" customWidth="1"/>
    <col min="14077" max="14077" width="6.453125" style="2" bestFit="1" customWidth="1"/>
    <col min="14078" max="14078" width="5.54296875" style="2" bestFit="1" customWidth="1"/>
    <col min="14079" max="14080" width="6.54296875" style="2" bestFit="1" customWidth="1"/>
    <col min="14081" max="14082" width="6.453125" style="2" bestFit="1" customWidth="1"/>
    <col min="14083" max="14083" width="8.1796875" style="2" bestFit="1" customWidth="1"/>
    <col min="14084" max="14084" width="7.453125" style="2" customWidth="1"/>
    <col min="14085" max="14085" width="10.54296875" style="2" customWidth="1"/>
    <col min="14086" max="14086" width="11.81640625" style="2" customWidth="1"/>
    <col min="14087" max="14327" width="17.54296875" style="2"/>
    <col min="14328" max="14328" width="24.54296875" style="2" customWidth="1"/>
    <col min="14329" max="14329" width="7.453125" style="2" customWidth="1"/>
    <col min="14330" max="14330" width="6.54296875" style="2" bestFit="1" customWidth="1"/>
    <col min="14331" max="14331" width="6.81640625" style="2" bestFit="1" customWidth="1"/>
    <col min="14332" max="14332" width="7.453125" style="2" bestFit="1" customWidth="1"/>
    <col min="14333" max="14333" width="6.453125" style="2" bestFit="1" customWidth="1"/>
    <col min="14334" max="14334" width="5.54296875" style="2" bestFit="1" customWidth="1"/>
    <col min="14335" max="14336" width="6.54296875" style="2" bestFit="1" customWidth="1"/>
    <col min="14337" max="14338" width="6.453125" style="2" bestFit="1" customWidth="1"/>
    <col min="14339" max="14339" width="8.1796875" style="2" bestFit="1" customWidth="1"/>
    <col min="14340" max="14340" width="7.453125" style="2" customWidth="1"/>
    <col min="14341" max="14341" width="10.54296875" style="2" customWidth="1"/>
    <col min="14342" max="14342" width="11.81640625" style="2" customWidth="1"/>
    <col min="14343" max="14583" width="17.54296875" style="2"/>
    <col min="14584" max="14584" width="24.54296875" style="2" customWidth="1"/>
    <col min="14585" max="14585" width="7.453125" style="2" customWidth="1"/>
    <col min="14586" max="14586" width="6.54296875" style="2" bestFit="1" customWidth="1"/>
    <col min="14587" max="14587" width="6.81640625" style="2" bestFit="1" customWidth="1"/>
    <col min="14588" max="14588" width="7.453125" style="2" bestFit="1" customWidth="1"/>
    <col min="14589" max="14589" width="6.453125" style="2" bestFit="1" customWidth="1"/>
    <col min="14590" max="14590" width="5.54296875" style="2" bestFit="1" customWidth="1"/>
    <col min="14591" max="14592" width="6.54296875" style="2" bestFit="1" customWidth="1"/>
    <col min="14593" max="14594" width="6.453125" style="2" bestFit="1" customWidth="1"/>
    <col min="14595" max="14595" width="8.1796875" style="2" bestFit="1" customWidth="1"/>
    <col min="14596" max="14596" width="7.453125" style="2" customWidth="1"/>
    <col min="14597" max="14597" width="10.54296875" style="2" customWidth="1"/>
    <col min="14598" max="14598" width="11.81640625" style="2" customWidth="1"/>
    <col min="14599" max="14839" width="17.54296875" style="2"/>
    <col min="14840" max="14840" width="24.54296875" style="2" customWidth="1"/>
    <col min="14841" max="14841" width="7.453125" style="2" customWidth="1"/>
    <col min="14842" max="14842" width="6.54296875" style="2" bestFit="1" customWidth="1"/>
    <col min="14843" max="14843" width="6.81640625" style="2" bestFit="1" customWidth="1"/>
    <col min="14844" max="14844" width="7.453125" style="2" bestFit="1" customWidth="1"/>
    <col min="14845" max="14845" width="6.453125" style="2" bestFit="1" customWidth="1"/>
    <col min="14846" max="14846" width="5.54296875" style="2" bestFit="1" customWidth="1"/>
    <col min="14847" max="14848" width="6.54296875" style="2" bestFit="1" customWidth="1"/>
    <col min="14849" max="14850" width="6.453125" style="2" bestFit="1" customWidth="1"/>
    <col min="14851" max="14851" width="8.1796875" style="2" bestFit="1" customWidth="1"/>
    <col min="14852" max="14852" width="7.453125" style="2" customWidth="1"/>
    <col min="14853" max="14853" width="10.54296875" style="2" customWidth="1"/>
    <col min="14854" max="14854" width="11.81640625" style="2" customWidth="1"/>
    <col min="14855" max="15095" width="17.54296875" style="2"/>
    <col min="15096" max="15096" width="24.54296875" style="2" customWidth="1"/>
    <col min="15097" max="15097" width="7.453125" style="2" customWidth="1"/>
    <col min="15098" max="15098" width="6.54296875" style="2" bestFit="1" customWidth="1"/>
    <col min="15099" max="15099" width="6.81640625" style="2" bestFit="1" customWidth="1"/>
    <col min="15100" max="15100" width="7.453125" style="2" bestFit="1" customWidth="1"/>
    <col min="15101" max="15101" width="6.453125" style="2" bestFit="1" customWidth="1"/>
    <col min="15102" max="15102" width="5.54296875" style="2" bestFit="1" customWidth="1"/>
    <col min="15103" max="15104" width="6.54296875" style="2" bestFit="1" customWidth="1"/>
    <col min="15105" max="15106" width="6.453125" style="2" bestFit="1" customWidth="1"/>
    <col min="15107" max="15107" width="8.1796875" style="2" bestFit="1" customWidth="1"/>
    <col min="15108" max="15108" width="7.453125" style="2" customWidth="1"/>
    <col min="15109" max="15109" width="10.54296875" style="2" customWidth="1"/>
    <col min="15110" max="15110" width="11.81640625" style="2" customWidth="1"/>
    <col min="15111" max="15351" width="17.54296875" style="2"/>
    <col min="15352" max="15352" width="24.54296875" style="2" customWidth="1"/>
    <col min="15353" max="15353" width="7.453125" style="2" customWidth="1"/>
    <col min="15354" max="15354" width="6.54296875" style="2" bestFit="1" customWidth="1"/>
    <col min="15355" max="15355" width="6.81640625" style="2" bestFit="1" customWidth="1"/>
    <col min="15356" max="15356" width="7.453125" style="2" bestFit="1" customWidth="1"/>
    <col min="15357" max="15357" width="6.453125" style="2" bestFit="1" customWidth="1"/>
    <col min="15358" max="15358" width="5.54296875" style="2" bestFit="1" customWidth="1"/>
    <col min="15359" max="15360" width="6.54296875" style="2" bestFit="1" customWidth="1"/>
    <col min="15361" max="15362" width="6.453125" style="2" bestFit="1" customWidth="1"/>
    <col min="15363" max="15363" width="8.1796875" style="2" bestFit="1" customWidth="1"/>
    <col min="15364" max="15364" width="7.453125" style="2" customWidth="1"/>
    <col min="15365" max="15365" width="10.54296875" style="2" customWidth="1"/>
    <col min="15366" max="15366" width="11.81640625" style="2" customWidth="1"/>
    <col min="15367" max="15607" width="17.54296875" style="2"/>
    <col min="15608" max="15608" width="24.54296875" style="2" customWidth="1"/>
    <col min="15609" max="15609" width="7.453125" style="2" customWidth="1"/>
    <col min="15610" max="15610" width="6.54296875" style="2" bestFit="1" customWidth="1"/>
    <col min="15611" max="15611" width="6.81640625" style="2" bestFit="1" customWidth="1"/>
    <col min="15612" max="15612" width="7.453125" style="2" bestFit="1" customWidth="1"/>
    <col min="15613" max="15613" width="6.453125" style="2" bestFit="1" customWidth="1"/>
    <col min="15614" max="15614" width="5.54296875" style="2" bestFit="1" customWidth="1"/>
    <col min="15615" max="15616" width="6.54296875" style="2" bestFit="1" customWidth="1"/>
    <col min="15617" max="15618" width="6.453125" style="2" bestFit="1" customWidth="1"/>
    <col min="15619" max="15619" width="8.1796875" style="2" bestFit="1" customWidth="1"/>
    <col min="15620" max="15620" width="7.453125" style="2" customWidth="1"/>
    <col min="15621" max="15621" width="10.54296875" style="2" customWidth="1"/>
    <col min="15622" max="15622" width="11.81640625" style="2" customWidth="1"/>
    <col min="15623" max="15863" width="17.54296875" style="2"/>
    <col min="15864" max="15864" width="24.54296875" style="2" customWidth="1"/>
    <col min="15865" max="15865" width="7.453125" style="2" customWidth="1"/>
    <col min="15866" max="15866" width="6.54296875" style="2" bestFit="1" customWidth="1"/>
    <col min="15867" max="15867" width="6.81640625" style="2" bestFit="1" customWidth="1"/>
    <col min="15868" max="15868" width="7.453125" style="2" bestFit="1" customWidth="1"/>
    <col min="15869" max="15869" width="6.453125" style="2" bestFit="1" customWidth="1"/>
    <col min="15870" max="15870" width="5.54296875" style="2" bestFit="1" customWidth="1"/>
    <col min="15871" max="15872" width="6.54296875" style="2" bestFit="1" customWidth="1"/>
    <col min="15873" max="15874" width="6.453125" style="2" bestFit="1" customWidth="1"/>
    <col min="15875" max="15875" width="8.1796875" style="2" bestFit="1" customWidth="1"/>
    <col min="15876" max="15876" width="7.453125" style="2" customWidth="1"/>
    <col min="15877" max="15877" width="10.54296875" style="2" customWidth="1"/>
    <col min="15878" max="15878" width="11.81640625" style="2" customWidth="1"/>
    <col min="15879" max="16119" width="17.54296875" style="2"/>
    <col min="16120" max="16120" width="24.54296875" style="2" customWidth="1"/>
    <col min="16121" max="16121" width="7.453125" style="2" customWidth="1"/>
    <col min="16122" max="16122" width="6.54296875" style="2" bestFit="1" customWidth="1"/>
    <col min="16123" max="16123" width="6.81640625" style="2" bestFit="1" customWidth="1"/>
    <col min="16124" max="16124" width="7.453125" style="2" bestFit="1" customWidth="1"/>
    <col min="16125" max="16125" width="6.453125" style="2" bestFit="1" customWidth="1"/>
    <col min="16126" max="16126" width="5.54296875" style="2" bestFit="1" customWidth="1"/>
    <col min="16127" max="16128" width="6.54296875" style="2" bestFit="1" customWidth="1"/>
    <col min="16129" max="16130" width="6.453125" style="2" bestFit="1" customWidth="1"/>
    <col min="16131" max="16131" width="8.1796875" style="2" bestFit="1" customWidth="1"/>
    <col min="16132" max="16132" width="7.453125" style="2" customWidth="1"/>
    <col min="16133" max="16133" width="10.54296875" style="2" customWidth="1"/>
    <col min="16134" max="16134" width="11.81640625" style="2" customWidth="1"/>
    <col min="16135" max="16384" width="17.54296875" style="2"/>
  </cols>
  <sheetData>
    <row r="1" spans="1:10" ht="12" customHeight="1" x14ac:dyDescent="0.25">
      <c r="A1" s="1" t="s">
        <v>377</v>
      </c>
      <c r="B1" s="1"/>
      <c r="C1" s="1"/>
      <c r="D1" s="1"/>
      <c r="E1" s="1"/>
    </row>
    <row r="2" spans="1:10" ht="12" customHeight="1" x14ac:dyDescent="0.25">
      <c r="A2" s="3" t="s">
        <v>378</v>
      </c>
      <c r="B2" s="1"/>
      <c r="C2" s="4"/>
      <c r="D2" s="4"/>
      <c r="E2" s="4"/>
      <c r="H2" s="130"/>
    </row>
    <row r="3" spans="1:10" ht="55.5" customHeight="1" x14ac:dyDescent="0.25">
      <c r="A3" s="228"/>
      <c r="B3" s="227" t="s">
        <v>345</v>
      </c>
      <c r="C3" s="227"/>
      <c r="D3" s="227" t="s">
        <v>379</v>
      </c>
      <c r="E3" s="227"/>
      <c r="F3" s="227" t="s">
        <v>72</v>
      </c>
      <c r="G3" s="226" t="s">
        <v>73</v>
      </c>
    </row>
    <row r="4" spans="1:10" ht="28.5" customHeight="1" x14ac:dyDescent="0.25">
      <c r="A4" s="229"/>
      <c r="B4" s="39" t="s">
        <v>74</v>
      </c>
      <c r="C4" s="40" t="s">
        <v>261</v>
      </c>
      <c r="D4" s="39" t="s">
        <v>74</v>
      </c>
      <c r="E4" s="91" t="s">
        <v>261</v>
      </c>
      <c r="F4" s="227"/>
      <c r="G4" s="226"/>
    </row>
    <row r="5" spans="1:10" ht="7.5" customHeight="1" x14ac:dyDescent="0.25">
      <c r="A5" s="5"/>
    </row>
    <row r="6" spans="1:10" s="9" customFormat="1" ht="18.75" customHeight="1" x14ac:dyDescent="0.25">
      <c r="A6" s="7" t="s">
        <v>70</v>
      </c>
      <c r="B6" s="8">
        <v>547660</v>
      </c>
      <c r="C6" s="8">
        <v>243813</v>
      </c>
      <c r="D6" s="8">
        <f>SUM(D8:D17)</f>
        <v>255482</v>
      </c>
      <c r="E6" s="8">
        <f>SUM(E8:E17)</f>
        <v>154298</v>
      </c>
      <c r="F6" s="8">
        <v>1372.5819900066217</v>
      </c>
      <c r="G6" s="8">
        <v>2140</v>
      </c>
    </row>
    <row r="7" spans="1:10" s="12" customFormat="1" ht="3.75" customHeight="1" x14ac:dyDescent="0.35">
      <c r="A7" s="10"/>
      <c r="B7" s="8"/>
      <c r="C7" s="11"/>
      <c r="D7" s="11"/>
      <c r="E7" s="11"/>
      <c r="F7" s="11"/>
      <c r="G7" s="8"/>
    </row>
    <row r="8" spans="1:10" ht="18.75" customHeight="1" x14ac:dyDescent="0.25">
      <c r="A8" s="13" t="s">
        <v>61</v>
      </c>
      <c r="B8" s="15">
        <v>38895</v>
      </c>
      <c r="C8" s="15">
        <v>17194</v>
      </c>
      <c r="D8" s="15">
        <v>25883</v>
      </c>
      <c r="E8" s="15">
        <v>14975</v>
      </c>
      <c r="F8" s="15">
        <v>1253</v>
      </c>
      <c r="G8" s="15">
        <v>1950</v>
      </c>
      <c r="I8" s="167"/>
      <c r="J8" s="167"/>
    </row>
    <row r="9" spans="1:10" ht="18.75" customHeight="1" x14ac:dyDescent="0.25">
      <c r="A9" s="16" t="s">
        <v>62</v>
      </c>
      <c r="B9" s="15">
        <v>6679</v>
      </c>
      <c r="C9" s="15">
        <v>2929</v>
      </c>
      <c r="D9" s="15">
        <v>3464</v>
      </c>
      <c r="E9" s="15">
        <v>1650</v>
      </c>
      <c r="F9" s="15">
        <v>1258</v>
      </c>
      <c r="G9" s="15">
        <v>1957</v>
      </c>
      <c r="I9" s="167"/>
      <c r="J9" s="167"/>
    </row>
    <row r="10" spans="1:10" ht="18.75" customHeight="1" x14ac:dyDescent="0.25">
      <c r="A10" s="13" t="s">
        <v>63</v>
      </c>
      <c r="B10" s="15">
        <v>102838</v>
      </c>
      <c r="C10" s="15">
        <v>42162</v>
      </c>
      <c r="D10" s="15">
        <v>60459</v>
      </c>
      <c r="E10" s="15">
        <v>39384</v>
      </c>
      <c r="F10" s="15">
        <v>1248</v>
      </c>
      <c r="G10" s="15">
        <v>1919</v>
      </c>
      <c r="I10" s="167"/>
      <c r="J10" s="167"/>
    </row>
    <row r="11" spans="1:10" ht="18.75" customHeight="1" x14ac:dyDescent="0.25">
      <c r="A11" s="13" t="s">
        <v>64</v>
      </c>
      <c r="B11" s="15">
        <v>83239</v>
      </c>
      <c r="C11" s="15">
        <v>35713</v>
      </c>
      <c r="D11" s="15">
        <v>46476</v>
      </c>
      <c r="E11" s="15">
        <v>29175</v>
      </c>
      <c r="F11" s="15">
        <v>1184</v>
      </c>
      <c r="G11" s="15">
        <v>1832</v>
      </c>
      <c r="I11" s="167"/>
      <c r="J11" s="167"/>
    </row>
    <row r="12" spans="1:10" ht="18.75" customHeight="1" x14ac:dyDescent="0.25">
      <c r="A12" s="13" t="s">
        <v>65</v>
      </c>
      <c r="B12" s="15">
        <v>6816</v>
      </c>
      <c r="C12" s="15">
        <v>3214</v>
      </c>
      <c r="D12" s="15">
        <v>2417</v>
      </c>
      <c r="E12" s="15">
        <v>1439</v>
      </c>
      <c r="F12" s="15">
        <v>1336</v>
      </c>
      <c r="G12" s="15">
        <v>2089</v>
      </c>
      <c r="I12" s="167"/>
      <c r="J12" s="167"/>
    </row>
    <row r="13" spans="1:10" ht="18.75" customHeight="1" x14ac:dyDescent="0.25">
      <c r="A13" s="13" t="s">
        <v>66</v>
      </c>
      <c r="B13" s="15">
        <v>49981</v>
      </c>
      <c r="C13" s="15">
        <v>21468</v>
      </c>
      <c r="D13" s="15">
        <v>29454</v>
      </c>
      <c r="E13" s="15">
        <v>16707</v>
      </c>
      <c r="F13" s="15">
        <v>1124</v>
      </c>
      <c r="G13" s="15">
        <v>1732</v>
      </c>
      <c r="I13" s="167"/>
      <c r="J13" s="167"/>
    </row>
    <row r="14" spans="1:10" ht="18.75" customHeight="1" x14ac:dyDescent="0.25">
      <c r="A14" s="13" t="s">
        <v>67</v>
      </c>
      <c r="B14" s="15">
        <v>57200</v>
      </c>
      <c r="C14" s="15">
        <v>27551</v>
      </c>
      <c r="D14" s="15">
        <v>24440</v>
      </c>
      <c r="E14" s="15">
        <v>13483</v>
      </c>
      <c r="F14" s="15">
        <v>1428</v>
      </c>
      <c r="G14" s="15">
        <v>2234</v>
      </c>
      <c r="I14" s="167"/>
      <c r="J14" s="167"/>
    </row>
    <row r="15" spans="1:10" ht="18.75" customHeight="1" x14ac:dyDescent="0.25">
      <c r="A15" s="13" t="s">
        <v>68</v>
      </c>
      <c r="B15" s="15">
        <v>22247</v>
      </c>
      <c r="C15" s="15">
        <v>9538</v>
      </c>
      <c r="D15" s="15">
        <v>9721</v>
      </c>
      <c r="E15" s="15">
        <v>5375</v>
      </c>
      <c r="F15" s="15">
        <v>1222</v>
      </c>
      <c r="G15" s="15">
        <v>1893</v>
      </c>
      <c r="I15" s="167"/>
      <c r="J15" s="167"/>
    </row>
    <row r="16" spans="1:10" ht="18.75" customHeight="1" x14ac:dyDescent="0.25">
      <c r="A16" s="13" t="s">
        <v>69</v>
      </c>
      <c r="B16" s="15">
        <v>162785</v>
      </c>
      <c r="C16" s="15">
        <v>78249</v>
      </c>
      <c r="D16" s="15">
        <v>47747</v>
      </c>
      <c r="E16" s="15">
        <v>29432</v>
      </c>
      <c r="F16" s="15">
        <v>1704</v>
      </c>
      <c r="G16" s="15">
        <v>2690</v>
      </c>
      <c r="I16" s="167"/>
      <c r="J16" s="167"/>
    </row>
    <row r="17" spans="1:10" ht="18.75" customHeight="1" x14ac:dyDescent="0.35">
      <c r="A17" s="13" t="s">
        <v>71</v>
      </c>
      <c r="B17" s="15">
        <v>11456</v>
      </c>
      <c r="C17" s="15">
        <v>5154</v>
      </c>
      <c r="D17" s="15">
        <v>5421</v>
      </c>
      <c r="E17" s="15">
        <v>2678</v>
      </c>
      <c r="F17" s="15">
        <v>1250</v>
      </c>
      <c r="G17" s="15">
        <v>1940</v>
      </c>
      <c r="I17" s="167"/>
      <c r="J17" s="168"/>
    </row>
    <row r="18" spans="1:10" x14ac:dyDescent="0.25">
      <c r="B18" s="14"/>
      <c r="C18" s="14"/>
      <c r="D18" s="15"/>
      <c r="E18" s="15"/>
      <c r="I18" s="15"/>
      <c r="J18" s="15"/>
    </row>
    <row r="20" spans="1:10" x14ac:dyDescent="0.25">
      <c r="B20" s="14"/>
      <c r="C20" s="14"/>
    </row>
  </sheetData>
  <mergeCells count="5">
    <mergeCell ref="G3:G4"/>
    <mergeCell ref="B3:C3"/>
    <mergeCell ref="D3:E3"/>
    <mergeCell ref="F3:F4"/>
    <mergeCell ref="A3:A4"/>
  </mergeCells>
  <printOptions horizontalCentered="1"/>
  <pageMargins left="0.59055118110236204" right="0.59055118110236204" top="0.39370078740157499" bottom="0.39370078740157499" header="0" footer="0.78740157480314998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workbookViewId="0">
      <selection activeCell="M9" sqref="M9"/>
    </sheetView>
  </sheetViews>
  <sheetFormatPr defaultColWidth="9.1796875" defaultRowHeight="11.5" x14ac:dyDescent="0.25"/>
  <cols>
    <col min="1" max="2" width="2.54296875" style="41" customWidth="1"/>
    <col min="3" max="3" width="30.1796875" style="41" customWidth="1"/>
    <col min="4" max="5" width="8.54296875" style="41" customWidth="1"/>
    <col min="6" max="6" width="10" style="42" customWidth="1"/>
    <col min="7" max="7" width="10" style="43" customWidth="1"/>
    <col min="8" max="8" width="33" style="41" customWidth="1"/>
    <col min="9" max="9" width="9.1796875" style="45"/>
    <col min="10" max="16384" width="9.1796875" style="46"/>
  </cols>
  <sheetData>
    <row r="1" spans="1:8" customFormat="1" ht="13.5" customHeight="1" x14ac:dyDescent="0.35">
      <c r="A1" s="232" t="s">
        <v>380</v>
      </c>
      <c r="B1" s="232"/>
      <c r="C1" s="232"/>
      <c r="D1" s="232"/>
      <c r="E1" s="232"/>
      <c r="F1" s="232"/>
      <c r="G1" s="232"/>
      <c r="H1" s="232"/>
    </row>
    <row r="2" spans="1:8" customFormat="1" ht="12.5" customHeight="1" x14ac:dyDescent="0.35">
      <c r="A2" s="233" t="s">
        <v>381</v>
      </c>
      <c r="B2" s="233"/>
      <c r="C2" s="233"/>
      <c r="D2" s="233"/>
      <c r="E2" s="233"/>
      <c r="F2" s="233"/>
      <c r="G2" s="233"/>
      <c r="H2" s="233"/>
    </row>
    <row r="3" spans="1:8" ht="46" x14ac:dyDescent="0.25">
      <c r="A3" s="230" t="s">
        <v>257</v>
      </c>
      <c r="B3" s="230"/>
      <c r="C3" s="231"/>
      <c r="D3" s="86" t="s">
        <v>259</v>
      </c>
      <c r="E3" s="87" t="s">
        <v>260</v>
      </c>
      <c r="F3" s="84" t="s">
        <v>75</v>
      </c>
      <c r="G3" s="84" t="s">
        <v>256</v>
      </c>
      <c r="H3" s="85" t="s">
        <v>258</v>
      </c>
    </row>
    <row r="4" spans="1:8" ht="9.75" customHeight="1" x14ac:dyDescent="0.25">
      <c r="A4" s="48"/>
      <c r="B4" s="48"/>
      <c r="C4" s="48"/>
      <c r="D4" s="49"/>
      <c r="E4" s="49"/>
      <c r="F4" s="50"/>
      <c r="G4" s="50"/>
      <c r="H4" s="48"/>
    </row>
    <row r="5" spans="1:8" ht="14.15" customHeight="1" x14ac:dyDescent="0.25">
      <c r="A5" s="51"/>
      <c r="B5" s="48"/>
      <c r="C5" s="51" t="s">
        <v>76</v>
      </c>
      <c r="D5" s="52">
        <f>SUM(D7,D11,D16,D41,D54,D59,D63,D67,D73,D76,D83,D93,D95,D103,D110,D112,D114,D118,D123)</f>
        <v>547660</v>
      </c>
      <c r="E5" s="52">
        <f>SUM(E7,E11,E16,E41,E54,E59,E63,E67,E73,E76,E83,E93,E95,E103,E110,E112,E114,E118,E123)</f>
        <v>243813</v>
      </c>
      <c r="F5" s="53">
        <v>1373</v>
      </c>
      <c r="G5" s="54">
        <v>2140</v>
      </c>
      <c r="H5" s="55" t="s">
        <v>77</v>
      </c>
    </row>
    <row r="6" spans="1:8" ht="10.5" customHeight="1" x14ac:dyDescent="0.25">
      <c r="A6" s="51"/>
      <c r="B6" s="48"/>
      <c r="C6" s="48"/>
      <c r="D6" s="56"/>
      <c r="E6" s="56"/>
      <c r="F6" s="56"/>
      <c r="G6" s="56"/>
      <c r="H6" s="55"/>
    </row>
    <row r="7" spans="1:8" ht="14.15" customHeight="1" x14ac:dyDescent="0.25">
      <c r="A7" s="51" t="s">
        <v>4</v>
      </c>
      <c r="B7" s="48"/>
      <c r="C7" s="51" t="s">
        <v>5</v>
      </c>
      <c r="D7" s="52">
        <v>11495</v>
      </c>
      <c r="E7" s="52">
        <v>2778</v>
      </c>
      <c r="F7" s="57">
        <v>1268</v>
      </c>
      <c r="G7" s="8">
        <v>1962</v>
      </c>
      <c r="H7" s="58" t="s">
        <v>6</v>
      </c>
    </row>
    <row r="8" spans="1:8" ht="23" x14ac:dyDescent="0.25">
      <c r="A8" s="59"/>
      <c r="B8" s="131" t="s">
        <v>78</v>
      </c>
      <c r="C8" s="60" t="s">
        <v>79</v>
      </c>
      <c r="D8" s="61">
        <v>6150</v>
      </c>
      <c r="E8" s="61">
        <v>1953</v>
      </c>
      <c r="F8" s="62">
        <v>867</v>
      </c>
      <c r="G8" s="11">
        <v>1351</v>
      </c>
      <c r="H8" s="63" t="s">
        <v>80</v>
      </c>
    </row>
    <row r="9" spans="1:8" ht="23" x14ac:dyDescent="0.25">
      <c r="A9" s="51"/>
      <c r="B9" s="131" t="s">
        <v>81</v>
      </c>
      <c r="C9" s="60" t="s">
        <v>82</v>
      </c>
      <c r="D9" s="61">
        <v>5131</v>
      </c>
      <c r="E9" s="61">
        <v>779</v>
      </c>
      <c r="F9" s="62">
        <v>1354</v>
      </c>
      <c r="G9" s="11">
        <v>2097</v>
      </c>
      <c r="H9" s="63" t="s">
        <v>83</v>
      </c>
    </row>
    <row r="10" spans="1:8" ht="13" customHeight="1" x14ac:dyDescent="0.25">
      <c r="A10" s="51"/>
      <c r="B10" s="131" t="s">
        <v>84</v>
      </c>
      <c r="C10" s="51" t="s">
        <v>85</v>
      </c>
      <c r="D10" s="61">
        <v>214</v>
      </c>
      <c r="E10" s="61">
        <v>46</v>
      </c>
      <c r="F10" s="62">
        <v>814</v>
      </c>
      <c r="G10" s="11">
        <v>1171</v>
      </c>
      <c r="H10" s="63" t="s">
        <v>86</v>
      </c>
    </row>
    <row r="11" spans="1:8" ht="15.65" customHeight="1" x14ac:dyDescent="0.25">
      <c r="A11" s="59" t="s">
        <v>7</v>
      </c>
      <c r="B11" s="66"/>
      <c r="C11" s="59" t="s">
        <v>8</v>
      </c>
      <c r="D11" s="52">
        <v>10430</v>
      </c>
      <c r="E11" s="52">
        <v>857</v>
      </c>
      <c r="F11" s="57">
        <v>1595</v>
      </c>
      <c r="G11" s="8">
        <v>2452</v>
      </c>
      <c r="H11" s="55" t="s">
        <v>9</v>
      </c>
    </row>
    <row r="12" spans="1:8" ht="15.65" customHeight="1" x14ac:dyDescent="0.25">
      <c r="A12" s="59"/>
      <c r="B12" s="132" t="s">
        <v>87</v>
      </c>
      <c r="C12" s="64" t="s">
        <v>88</v>
      </c>
      <c r="D12" s="61">
        <v>7942</v>
      </c>
      <c r="E12" s="61">
        <v>566</v>
      </c>
      <c r="F12" s="61">
        <v>1646</v>
      </c>
      <c r="G12" s="61">
        <v>2516</v>
      </c>
      <c r="H12" s="65" t="s">
        <v>89</v>
      </c>
    </row>
    <row r="13" spans="1:8" ht="15.65" customHeight="1" x14ac:dyDescent="0.25">
      <c r="A13" s="59"/>
      <c r="B13" s="133" t="s">
        <v>90</v>
      </c>
      <c r="C13" s="64" t="s">
        <v>91</v>
      </c>
      <c r="D13" s="61">
        <v>925</v>
      </c>
      <c r="E13" s="61">
        <v>155</v>
      </c>
      <c r="F13" s="61">
        <v>1806</v>
      </c>
      <c r="G13" s="61">
        <v>2852</v>
      </c>
      <c r="H13" s="65" t="s">
        <v>92</v>
      </c>
    </row>
    <row r="14" spans="1:8" ht="15.65" customHeight="1" x14ac:dyDescent="0.25">
      <c r="A14" s="59"/>
      <c r="B14" s="133" t="s">
        <v>93</v>
      </c>
      <c r="C14" s="64" t="s">
        <v>94</v>
      </c>
      <c r="D14" s="61">
        <v>1334</v>
      </c>
      <c r="E14" s="61">
        <v>126</v>
      </c>
      <c r="F14" s="61">
        <v>1259</v>
      </c>
      <c r="G14" s="61">
        <v>1970</v>
      </c>
      <c r="H14" s="65" t="s">
        <v>95</v>
      </c>
    </row>
    <row r="15" spans="1:8" ht="23" x14ac:dyDescent="0.25">
      <c r="A15" s="59"/>
      <c r="B15" s="133" t="s">
        <v>96</v>
      </c>
      <c r="C15" s="64" t="s">
        <v>97</v>
      </c>
      <c r="D15" s="61">
        <v>229</v>
      </c>
      <c r="E15" s="61">
        <v>10</v>
      </c>
      <c r="F15" s="61">
        <v>864</v>
      </c>
      <c r="G15" s="61">
        <v>1252</v>
      </c>
      <c r="H15" s="65" t="s">
        <v>98</v>
      </c>
    </row>
    <row r="16" spans="1:8" x14ac:dyDescent="0.25">
      <c r="A16" s="59" t="s">
        <v>10</v>
      </c>
      <c r="B16" s="134"/>
      <c r="C16" s="59" t="s">
        <v>11</v>
      </c>
      <c r="D16" s="52">
        <v>104233</v>
      </c>
      <c r="E16" s="52">
        <v>37320</v>
      </c>
      <c r="F16" s="57">
        <v>1073</v>
      </c>
      <c r="G16" s="8">
        <v>1634</v>
      </c>
      <c r="H16" s="55" t="s">
        <v>12</v>
      </c>
    </row>
    <row r="17" spans="1:8" ht="16" customHeight="1" x14ac:dyDescent="0.25">
      <c r="A17" s="59"/>
      <c r="B17" s="66">
        <v>10</v>
      </c>
      <c r="C17" s="59" t="s">
        <v>99</v>
      </c>
      <c r="D17" s="61">
        <v>13700</v>
      </c>
      <c r="E17" s="61">
        <v>6146</v>
      </c>
      <c r="F17" s="62">
        <v>938</v>
      </c>
      <c r="G17" s="11">
        <v>1444</v>
      </c>
      <c r="H17" s="65" t="s">
        <v>100</v>
      </c>
    </row>
    <row r="18" spans="1:8" ht="16" customHeight="1" x14ac:dyDescent="0.25">
      <c r="A18" s="59"/>
      <c r="B18" s="67">
        <v>11</v>
      </c>
      <c r="C18" s="59" t="s">
        <v>101</v>
      </c>
      <c r="D18" s="61">
        <v>1362</v>
      </c>
      <c r="E18" s="61">
        <v>297</v>
      </c>
      <c r="F18" s="62">
        <v>1440</v>
      </c>
      <c r="G18" s="11">
        <v>2221</v>
      </c>
      <c r="H18" s="55" t="s">
        <v>102</v>
      </c>
    </row>
    <row r="19" spans="1:8" ht="16" customHeight="1" x14ac:dyDescent="0.25">
      <c r="A19" s="59"/>
      <c r="B19" s="67">
        <v>12</v>
      </c>
      <c r="C19" s="59" t="s">
        <v>103</v>
      </c>
      <c r="D19" s="61">
        <v>6</v>
      </c>
      <c r="E19" s="61">
        <v>1</v>
      </c>
      <c r="F19" s="61" t="s">
        <v>388</v>
      </c>
      <c r="G19" s="61" t="s">
        <v>388</v>
      </c>
      <c r="H19" s="55" t="s">
        <v>104</v>
      </c>
    </row>
    <row r="20" spans="1:8" ht="16" customHeight="1" x14ac:dyDescent="0.25">
      <c r="A20" s="59"/>
      <c r="B20" s="67">
        <v>13</v>
      </c>
      <c r="C20" s="59" t="s">
        <v>105</v>
      </c>
      <c r="D20" s="61">
        <v>4337</v>
      </c>
      <c r="E20" s="61">
        <v>2961</v>
      </c>
      <c r="F20" s="62">
        <v>777</v>
      </c>
      <c r="G20" s="11">
        <v>1149</v>
      </c>
      <c r="H20" s="55" t="s">
        <v>106</v>
      </c>
    </row>
    <row r="21" spans="1:8" ht="16" customHeight="1" x14ac:dyDescent="0.25">
      <c r="A21" s="59"/>
      <c r="B21" s="67">
        <v>14</v>
      </c>
      <c r="C21" s="64" t="s">
        <v>107</v>
      </c>
      <c r="D21" s="61">
        <v>7741</v>
      </c>
      <c r="E21" s="61">
        <v>6626</v>
      </c>
      <c r="F21" s="62">
        <v>739</v>
      </c>
      <c r="G21" s="11">
        <v>983</v>
      </c>
      <c r="H21" s="65" t="s">
        <v>108</v>
      </c>
    </row>
    <row r="22" spans="1:8" ht="16" customHeight="1" x14ac:dyDescent="0.25">
      <c r="A22" s="59"/>
      <c r="B22" s="67">
        <v>15</v>
      </c>
      <c r="C22" s="59" t="s">
        <v>109</v>
      </c>
      <c r="D22" s="61">
        <v>5049</v>
      </c>
      <c r="E22" s="61">
        <v>3838</v>
      </c>
      <c r="F22" s="62">
        <v>732</v>
      </c>
      <c r="G22" s="11">
        <v>940</v>
      </c>
      <c r="H22" s="55" t="s">
        <v>110</v>
      </c>
    </row>
    <row r="23" spans="1:8" ht="34.5" x14ac:dyDescent="0.25">
      <c r="A23" s="59"/>
      <c r="B23" s="67">
        <v>16</v>
      </c>
      <c r="C23" s="64" t="s">
        <v>111</v>
      </c>
      <c r="D23" s="61">
        <v>7350</v>
      </c>
      <c r="E23" s="61">
        <v>1332</v>
      </c>
      <c r="F23" s="62">
        <v>789</v>
      </c>
      <c r="G23" s="11">
        <v>1204</v>
      </c>
      <c r="H23" s="65" t="s">
        <v>112</v>
      </c>
    </row>
    <row r="24" spans="1:8" ht="25.5" customHeight="1" x14ac:dyDescent="0.25">
      <c r="A24" s="59"/>
      <c r="B24" s="66">
        <v>17</v>
      </c>
      <c r="C24" s="64" t="s">
        <v>113</v>
      </c>
      <c r="D24" s="61">
        <v>2159</v>
      </c>
      <c r="E24" s="61">
        <v>629</v>
      </c>
      <c r="F24" s="62">
        <v>1279</v>
      </c>
      <c r="G24" s="11">
        <v>2000</v>
      </c>
      <c r="H24" s="55" t="s">
        <v>114</v>
      </c>
    </row>
    <row r="25" spans="1:8" ht="15.75" customHeight="1" x14ac:dyDescent="0.25">
      <c r="A25" s="59"/>
      <c r="B25" s="68">
        <v>18</v>
      </c>
      <c r="C25" s="64" t="s">
        <v>115</v>
      </c>
      <c r="D25" s="61">
        <v>1526</v>
      </c>
      <c r="E25" s="61">
        <v>472</v>
      </c>
      <c r="F25" s="62">
        <v>1392</v>
      </c>
      <c r="G25" s="11">
        <v>2169</v>
      </c>
      <c r="H25" s="65" t="s">
        <v>116</v>
      </c>
    </row>
    <row r="26" spans="1:8" ht="23" x14ac:dyDescent="0.25">
      <c r="A26" s="59"/>
      <c r="B26" s="66">
        <v>19</v>
      </c>
      <c r="C26" s="64" t="s">
        <v>117</v>
      </c>
      <c r="D26" s="61">
        <v>908</v>
      </c>
      <c r="E26" s="61">
        <v>117</v>
      </c>
      <c r="F26" s="62">
        <v>1528</v>
      </c>
      <c r="G26" s="11">
        <v>2214</v>
      </c>
      <c r="H26" s="65" t="s">
        <v>118</v>
      </c>
    </row>
    <row r="27" spans="1:8" x14ac:dyDescent="0.25">
      <c r="A27" s="59"/>
      <c r="B27" s="66">
        <v>20</v>
      </c>
      <c r="C27" s="64" t="s">
        <v>119</v>
      </c>
      <c r="D27" s="61">
        <v>3252</v>
      </c>
      <c r="E27" s="61">
        <v>1138</v>
      </c>
      <c r="F27" s="62">
        <v>1608</v>
      </c>
      <c r="G27" s="11">
        <v>2504</v>
      </c>
      <c r="H27" s="65" t="s">
        <v>120</v>
      </c>
    </row>
    <row r="28" spans="1:8" ht="23" x14ac:dyDescent="0.25">
      <c r="A28" s="59"/>
      <c r="B28" s="66">
        <v>21</v>
      </c>
      <c r="C28" s="64" t="s">
        <v>121</v>
      </c>
      <c r="D28" s="61">
        <v>819</v>
      </c>
      <c r="E28" s="61">
        <v>533</v>
      </c>
      <c r="F28" s="62">
        <v>1796</v>
      </c>
      <c r="G28" s="11">
        <v>2809</v>
      </c>
      <c r="H28" s="65" t="s">
        <v>122</v>
      </c>
    </row>
    <row r="29" spans="1:8" ht="24.75" customHeight="1" x14ac:dyDescent="0.25">
      <c r="A29" s="59"/>
      <c r="B29" s="66">
        <v>22</v>
      </c>
      <c r="C29" s="64" t="s">
        <v>123</v>
      </c>
      <c r="D29" s="61">
        <v>6328</v>
      </c>
      <c r="E29" s="61">
        <v>1663</v>
      </c>
      <c r="F29" s="62">
        <v>1033</v>
      </c>
      <c r="G29" s="11">
        <v>1600</v>
      </c>
      <c r="H29" s="65" t="s">
        <v>124</v>
      </c>
    </row>
    <row r="30" spans="1:8" ht="26.25" customHeight="1" x14ac:dyDescent="0.25">
      <c r="A30" s="59"/>
      <c r="B30" s="66" t="s">
        <v>125</v>
      </c>
      <c r="C30" s="64" t="s">
        <v>126</v>
      </c>
      <c r="D30" s="61">
        <v>4662</v>
      </c>
      <c r="E30" s="61">
        <v>672</v>
      </c>
      <c r="F30" s="62">
        <v>1193</v>
      </c>
      <c r="G30" s="11">
        <v>1849</v>
      </c>
      <c r="H30" s="65" t="s">
        <v>127</v>
      </c>
    </row>
    <row r="31" spans="1:8" ht="12" customHeight="1" x14ac:dyDescent="0.25">
      <c r="A31" s="59"/>
      <c r="B31" s="67">
        <v>24</v>
      </c>
      <c r="C31" s="59" t="s">
        <v>128</v>
      </c>
      <c r="D31" s="61">
        <v>3632</v>
      </c>
      <c r="E31" s="61">
        <v>437</v>
      </c>
      <c r="F31" s="62">
        <v>1349</v>
      </c>
      <c r="G31" s="11">
        <v>2078</v>
      </c>
      <c r="H31" s="55" t="s">
        <v>129</v>
      </c>
    </row>
    <row r="32" spans="1:8" ht="23" x14ac:dyDescent="0.25">
      <c r="A32" s="59"/>
      <c r="B32" s="67">
        <v>25</v>
      </c>
      <c r="C32" s="64" t="s">
        <v>130</v>
      </c>
      <c r="D32" s="61">
        <v>18608</v>
      </c>
      <c r="E32" s="61">
        <v>3744</v>
      </c>
      <c r="F32" s="62">
        <v>1176</v>
      </c>
      <c r="G32" s="11">
        <v>1823</v>
      </c>
      <c r="H32" s="65" t="s">
        <v>131</v>
      </c>
    </row>
    <row r="33" spans="1:8" ht="23" x14ac:dyDescent="0.25">
      <c r="A33" s="59"/>
      <c r="B33" s="67">
        <v>26</v>
      </c>
      <c r="C33" s="64" t="s">
        <v>132</v>
      </c>
      <c r="D33" s="61">
        <v>425</v>
      </c>
      <c r="E33" s="61">
        <v>103</v>
      </c>
      <c r="F33" s="62">
        <v>1774</v>
      </c>
      <c r="G33" s="11">
        <v>2767</v>
      </c>
      <c r="H33" s="65" t="s">
        <v>133</v>
      </c>
    </row>
    <row r="34" spans="1:8" x14ac:dyDescent="0.25">
      <c r="A34" s="59"/>
      <c r="B34" s="67">
        <v>27</v>
      </c>
      <c r="C34" s="59" t="s">
        <v>134</v>
      </c>
      <c r="D34" s="61">
        <v>3369</v>
      </c>
      <c r="E34" s="61">
        <v>1018</v>
      </c>
      <c r="F34" s="62">
        <v>1315</v>
      </c>
      <c r="G34" s="11">
        <v>2064</v>
      </c>
      <c r="H34" s="55" t="s">
        <v>135</v>
      </c>
    </row>
    <row r="35" spans="1:8" ht="23" x14ac:dyDescent="0.25">
      <c r="A35" s="59"/>
      <c r="B35" s="67">
        <v>28</v>
      </c>
      <c r="C35" s="59" t="s">
        <v>136</v>
      </c>
      <c r="D35" s="61">
        <v>3242</v>
      </c>
      <c r="E35" s="61">
        <v>858</v>
      </c>
      <c r="F35" s="62">
        <v>1176</v>
      </c>
      <c r="G35" s="11">
        <v>1830</v>
      </c>
      <c r="H35" s="65" t="s">
        <v>137</v>
      </c>
    </row>
    <row r="36" spans="1:8" ht="23" x14ac:dyDescent="0.25">
      <c r="A36" s="59"/>
      <c r="B36" s="67">
        <v>29</v>
      </c>
      <c r="C36" s="64" t="s">
        <v>140</v>
      </c>
      <c r="D36" s="61">
        <v>3173</v>
      </c>
      <c r="E36" s="61">
        <v>731</v>
      </c>
      <c r="F36" s="62">
        <v>1401</v>
      </c>
      <c r="G36" s="11">
        <v>2168</v>
      </c>
      <c r="H36" s="65" t="s">
        <v>141</v>
      </c>
    </row>
    <row r="37" spans="1:8" ht="23" x14ac:dyDescent="0.25">
      <c r="A37" s="59"/>
      <c r="B37" s="66">
        <v>30</v>
      </c>
      <c r="C37" s="64" t="s">
        <v>142</v>
      </c>
      <c r="D37" s="61">
        <v>91</v>
      </c>
      <c r="E37" s="61">
        <v>14</v>
      </c>
      <c r="F37" s="62">
        <v>1244</v>
      </c>
      <c r="G37" s="11">
        <v>1944</v>
      </c>
      <c r="H37" s="55" t="s">
        <v>143</v>
      </c>
    </row>
    <row r="38" spans="1:8" ht="13" customHeight="1" x14ac:dyDescent="0.25">
      <c r="A38" s="59"/>
      <c r="B38" s="66">
        <v>31</v>
      </c>
      <c r="C38" s="59" t="s">
        <v>144</v>
      </c>
      <c r="D38" s="61">
        <v>8230</v>
      </c>
      <c r="E38" s="61">
        <v>2327</v>
      </c>
      <c r="F38" s="62">
        <v>854</v>
      </c>
      <c r="G38" s="11">
        <v>1312</v>
      </c>
      <c r="H38" s="55" t="s">
        <v>145</v>
      </c>
    </row>
    <row r="39" spans="1:8" ht="15" customHeight="1" x14ac:dyDescent="0.25">
      <c r="A39" s="69"/>
      <c r="B39" s="67">
        <v>32</v>
      </c>
      <c r="C39" s="64" t="s">
        <v>146</v>
      </c>
      <c r="D39" s="61">
        <v>2342</v>
      </c>
      <c r="E39" s="61">
        <v>1438</v>
      </c>
      <c r="F39" s="62">
        <v>994</v>
      </c>
      <c r="G39" s="11">
        <v>1543</v>
      </c>
      <c r="H39" s="65" t="s">
        <v>147</v>
      </c>
    </row>
    <row r="40" spans="1:8" x14ac:dyDescent="0.25">
      <c r="A40" s="69"/>
      <c r="B40" s="67">
        <v>33</v>
      </c>
      <c r="C40" s="64" t="s">
        <v>148</v>
      </c>
      <c r="D40" s="61">
        <v>1922</v>
      </c>
      <c r="E40" s="61">
        <v>225</v>
      </c>
      <c r="F40" s="62">
        <v>1117</v>
      </c>
      <c r="G40" s="11">
        <v>1681</v>
      </c>
      <c r="H40" s="65" t="s">
        <v>149</v>
      </c>
    </row>
    <row r="41" spans="1:8" ht="34.5" x14ac:dyDescent="0.25">
      <c r="A41" s="69" t="s">
        <v>13</v>
      </c>
      <c r="B41" s="67"/>
      <c r="C41" s="64" t="s">
        <v>150</v>
      </c>
      <c r="D41" s="70">
        <v>8490</v>
      </c>
      <c r="E41" s="70">
        <v>1911</v>
      </c>
      <c r="F41" s="57">
        <v>2054</v>
      </c>
      <c r="G41" s="8">
        <v>3358</v>
      </c>
      <c r="H41" s="65" t="s">
        <v>15</v>
      </c>
    </row>
    <row r="42" spans="1:8" x14ac:dyDescent="0.25">
      <c r="A42" s="69"/>
      <c r="B42" s="67"/>
      <c r="C42" s="64"/>
      <c r="D42" s="70"/>
      <c r="E42" s="70"/>
      <c r="F42" s="57"/>
      <c r="G42" s="8"/>
      <c r="H42" s="65"/>
    </row>
    <row r="43" spans="1:8" ht="23" customHeight="1" x14ac:dyDescent="0.25">
      <c r="A43" s="69"/>
      <c r="B43" s="67"/>
      <c r="C43" s="64"/>
      <c r="D43" s="70"/>
      <c r="E43" s="70"/>
      <c r="F43" s="57"/>
      <c r="G43" s="8"/>
      <c r="H43" s="65"/>
    </row>
    <row r="44" spans="1:8" ht="23.15" customHeight="1" x14ac:dyDescent="0.25">
      <c r="A44" s="69"/>
      <c r="B44" s="67"/>
      <c r="C44" s="64"/>
      <c r="D44" s="70"/>
      <c r="E44" s="70"/>
      <c r="F44" s="57"/>
      <c r="G44" s="8"/>
      <c r="H44" s="65"/>
    </row>
    <row r="45" spans="1:8" ht="23.5" customHeight="1" x14ac:dyDescent="0.25">
      <c r="A45" s="69"/>
      <c r="B45" s="67"/>
      <c r="C45" s="64"/>
      <c r="D45" s="70"/>
      <c r="E45" s="70"/>
      <c r="F45" s="57"/>
      <c r="G45" s="8"/>
      <c r="H45" s="65"/>
    </row>
    <row r="46" spans="1:8" ht="23.5" customHeight="1" x14ac:dyDescent="0.25">
      <c r="A46" s="69"/>
      <c r="B46" s="67"/>
      <c r="C46" s="64"/>
      <c r="D46" s="70"/>
      <c r="E46" s="70"/>
      <c r="F46" s="57"/>
      <c r="G46" s="8"/>
      <c r="H46" s="65"/>
    </row>
    <row r="47" spans="1:8" ht="29" customHeight="1" x14ac:dyDescent="0.25">
      <c r="A47" s="69"/>
      <c r="B47" s="67"/>
      <c r="C47" s="64"/>
      <c r="D47" s="70"/>
      <c r="E47" s="70"/>
      <c r="F47" s="57"/>
      <c r="G47" s="8"/>
      <c r="H47" s="65"/>
    </row>
    <row r="48" spans="1:8" ht="13.5" customHeight="1" x14ac:dyDescent="0.25">
      <c r="A48" s="69"/>
      <c r="B48" s="67"/>
      <c r="C48" s="64"/>
      <c r="D48" s="70"/>
      <c r="E48" s="70"/>
      <c r="F48" s="57"/>
      <c r="G48" s="8"/>
      <c r="H48" s="65"/>
    </row>
    <row r="49" spans="1:8" x14ac:dyDescent="0.25">
      <c r="H49" s="44" t="s">
        <v>138</v>
      </c>
    </row>
    <row r="50" spans="1:8" x14ac:dyDescent="0.25">
      <c r="H50" s="47" t="s">
        <v>139</v>
      </c>
    </row>
    <row r="51" spans="1:8" ht="46" x14ac:dyDescent="0.25">
      <c r="A51" s="230" t="s">
        <v>257</v>
      </c>
      <c r="B51" s="230"/>
      <c r="C51" s="231"/>
      <c r="D51" s="86" t="s">
        <v>259</v>
      </c>
      <c r="E51" s="87" t="s">
        <v>260</v>
      </c>
      <c r="F51" s="84" t="s">
        <v>75</v>
      </c>
      <c r="G51" s="84" t="s">
        <v>256</v>
      </c>
      <c r="H51" s="85" t="s">
        <v>258</v>
      </c>
    </row>
    <row r="52" spans="1:8" ht="12" customHeight="1" x14ac:dyDescent="0.25">
      <c r="A52" s="102"/>
      <c r="B52" s="102"/>
      <c r="C52" s="102"/>
      <c r="D52" s="103"/>
      <c r="E52" s="104"/>
      <c r="F52" s="105"/>
      <c r="G52" s="105"/>
      <c r="H52" s="106"/>
    </row>
    <row r="53" spans="1:8" ht="34.5" x14ac:dyDescent="0.25">
      <c r="A53" s="69"/>
      <c r="B53" s="67">
        <v>35</v>
      </c>
      <c r="C53" s="64" t="s">
        <v>151</v>
      </c>
      <c r="D53" s="61">
        <v>8490</v>
      </c>
      <c r="E53" s="61">
        <v>1911</v>
      </c>
      <c r="F53" s="62">
        <v>2054</v>
      </c>
      <c r="G53" s="11">
        <v>3358</v>
      </c>
      <c r="H53" s="65" t="s">
        <v>152</v>
      </c>
    </row>
    <row r="54" spans="1:8" ht="34.5" x14ac:dyDescent="0.25">
      <c r="A54" s="69" t="s">
        <v>16</v>
      </c>
      <c r="B54" s="67"/>
      <c r="C54" s="64" t="s">
        <v>153</v>
      </c>
      <c r="D54" s="71">
        <v>8716</v>
      </c>
      <c r="E54" s="71">
        <v>1306</v>
      </c>
      <c r="F54" s="57">
        <v>1215</v>
      </c>
      <c r="G54" s="8">
        <v>1872</v>
      </c>
      <c r="H54" s="65" t="s">
        <v>18</v>
      </c>
    </row>
    <row r="55" spans="1:8" ht="26.25" customHeight="1" x14ac:dyDescent="0.25">
      <c r="A55" s="69"/>
      <c r="B55" s="67">
        <v>36</v>
      </c>
      <c r="C55" s="64" t="s">
        <v>154</v>
      </c>
      <c r="D55" s="61">
        <v>4663</v>
      </c>
      <c r="E55" s="61">
        <v>789</v>
      </c>
      <c r="F55" s="62">
        <v>1266</v>
      </c>
      <c r="G55" s="11">
        <v>1951</v>
      </c>
      <c r="H55" s="65" t="s">
        <v>155</v>
      </c>
    </row>
    <row r="56" spans="1:8" ht="13" customHeight="1" x14ac:dyDescent="0.25">
      <c r="A56" s="69"/>
      <c r="B56" s="67">
        <v>37</v>
      </c>
      <c r="C56" s="64" t="s">
        <v>156</v>
      </c>
      <c r="D56" s="61">
        <v>129</v>
      </c>
      <c r="E56" s="61">
        <v>20</v>
      </c>
      <c r="F56" s="62">
        <v>1198</v>
      </c>
      <c r="G56" s="11">
        <v>1829</v>
      </c>
      <c r="H56" s="65" t="s">
        <v>157</v>
      </c>
    </row>
    <row r="57" spans="1:8" ht="34.5" x14ac:dyDescent="0.25">
      <c r="A57" s="69"/>
      <c r="B57" s="67">
        <v>38</v>
      </c>
      <c r="C57" s="64" t="s">
        <v>158</v>
      </c>
      <c r="D57" s="61">
        <v>3907</v>
      </c>
      <c r="E57" s="61">
        <v>494</v>
      </c>
      <c r="F57" s="62">
        <v>1151</v>
      </c>
      <c r="G57" s="11">
        <v>1772</v>
      </c>
      <c r="H57" s="65" t="s">
        <v>159</v>
      </c>
    </row>
    <row r="58" spans="1:8" ht="23" x14ac:dyDescent="0.25">
      <c r="A58" s="69"/>
      <c r="B58" s="67">
        <v>39</v>
      </c>
      <c r="C58" s="64" t="s">
        <v>160</v>
      </c>
      <c r="D58" s="61">
        <v>17</v>
      </c>
      <c r="E58" s="61">
        <v>3</v>
      </c>
      <c r="F58" s="171" t="s">
        <v>388</v>
      </c>
      <c r="G58" s="20" t="s">
        <v>388</v>
      </c>
      <c r="H58" s="65" t="s">
        <v>161</v>
      </c>
    </row>
    <row r="59" spans="1:8" x14ac:dyDescent="0.25">
      <c r="A59" s="69" t="s">
        <v>19</v>
      </c>
      <c r="B59" s="67"/>
      <c r="C59" s="64" t="s">
        <v>20</v>
      </c>
      <c r="D59" s="71">
        <v>26529</v>
      </c>
      <c r="E59" s="71">
        <v>2653</v>
      </c>
      <c r="F59" s="57">
        <v>1008</v>
      </c>
      <c r="G59" s="8">
        <v>1551</v>
      </c>
      <c r="H59" s="65" t="s">
        <v>21</v>
      </c>
    </row>
    <row r="60" spans="1:8" ht="14.5" customHeight="1" x14ac:dyDescent="0.25">
      <c r="A60" s="69"/>
      <c r="B60" s="67">
        <v>41</v>
      </c>
      <c r="C60" s="64" t="s">
        <v>162</v>
      </c>
      <c r="D60" s="61">
        <v>8290</v>
      </c>
      <c r="E60" s="61">
        <v>920</v>
      </c>
      <c r="F60" s="62">
        <v>842</v>
      </c>
      <c r="G60" s="11">
        <v>1295</v>
      </c>
      <c r="H60" s="65" t="s">
        <v>163</v>
      </c>
    </row>
    <row r="61" spans="1:8" ht="14.5" customHeight="1" x14ac:dyDescent="0.25">
      <c r="A61" s="69"/>
      <c r="B61" s="67">
        <v>42</v>
      </c>
      <c r="C61" s="64" t="s">
        <v>164</v>
      </c>
      <c r="D61" s="61">
        <v>7897</v>
      </c>
      <c r="E61" s="61">
        <v>783</v>
      </c>
      <c r="F61" s="62">
        <v>1161</v>
      </c>
      <c r="G61" s="11">
        <v>1789</v>
      </c>
      <c r="H61" s="65" t="s">
        <v>165</v>
      </c>
    </row>
    <row r="62" spans="1:8" ht="14.5" customHeight="1" x14ac:dyDescent="0.25">
      <c r="A62" s="69"/>
      <c r="B62" s="67">
        <v>43</v>
      </c>
      <c r="C62" s="64" t="s">
        <v>166</v>
      </c>
      <c r="D62" s="61">
        <v>10342</v>
      </c>
      <c r="E62" s="61">
        <v>950</v>
      </c>
      <c r="F62" s="62">
        <v>947</v>
      </c>
      <c r="G62" s="11">
        <v>1453</v>
      </c>
      <c r="H62" s="65" t="s">
        <v>167</v>
      </c>
    </row>
    <row r="63" spans="1:8" ht="23" x14ac:dyDescent="0.25">
      <c r="A63" s="69" t="s">
        <v>22</v>
      </c>
      <c r="B63" s="67"/>
      <c r="C63" s="64" t="s">
        <v>168</v>
      </c>
      <c r="D63" s="71">
        <v>100730</v>
      </c>
      <c r="E63" s="71">
        <v>52313</v>
      </c>
      <c r="F63" s="57">
        <v>1048</v>
      </c>
      <c r="G63" s="8">
        <v>1629</v>
      </c>
      <c r="H63" s="65" t="s">
        <v>169</v>
      </c>
    </row>
    <row r="64" spans="1:8" ht="34.5" x14ac:dyDescent="0.25">
      <c r="A64" s="69"/>
      <c r="B64" s="67">
        <v>45</v>
      </c>
      <c r="C64" s="64" t="s">
        <v>170</v>
      </c>
      <c r="D64" s="61">
        <v>9702</v>
      </c>
      <c r="E64" s="61">
        <v>1246</v>
      </c>
      <c r="F64" s="62">
        <v>1099</v>
      </c>
      <c r="G64" s="11">
        <v>1713</v>
      </c>
      <c r="H64" s="65" t="s">
        <v>171</v>
      </c>
    </row>
    <row r="65" spans="1:8" ht="23" x14ac:dyDescent="0.25">
      <c r="A65" s="69"/>
      <c r="B65" s="67">
        <v>46</v>
      </c>
      <c r="C65" s="64" t="s">
        <v>172</v>
      </c>
      <c r="D65" s="61">
        <v>27722</v>
      </c>
      <c r="E65" s="61">
        <v>9342</v>
      </c>
      <c r="F65" s="62">
        <v>1223</v>
      </c>
      <c r="G65" s="11">
        <v>1903</v>
      </c>
      <c r="H65" s="65" t="s">
        <v>173</v>
      </c>
    </row>
    <row r="66" spans="1:8" ht="23" x14ac:dyDescent="0.25">
      <c r="A66" s="69"/>
      <c r="B66" s="67">
        <v>47</v>
      </c>
      <c r="C66" s="64" t="s">
        <v>174</v>
      </c>
      <c r="D66" s="61">
        <v>63306</v>
      </c>
      <c r="E66" s="61">
        <v>41725</v>
      </c>
      <c r="F66" s="62">
        <v>932</v>
      </c>
      <c r="G66" s="11">
        <v>1445</v>
      </c>
      <c r="H66" s="65" t="s">
        <v>175</v>
      </c>
    </row>
    <row r="67" spans="1:8" x14ac:dyDescent="0.25">
      <c r="A67" s="69" t="s">
        <v>25</v>
      </c>
      <c r="B67" s="66"/>
      <c r="C67" s="59" t="s">
        <v>26</v>
      </c>
      <c r="D67" s="72">
        <v>25526</v>
      </c>
      <c r="E67" s="72">
        <v>4364</v>
      </c>
      <c r="F67" s="57">
        <v>1238</v>
      </c>
      <c r="G67" s="8">
        <v>1923</v>
      </c>
      <c r="H67" s="55" t="s">
        <v>27</v>
      </c>
    </row>
    <row r="68" spans="1:8" ht="23" x14ac:dyDescent="0.25">
      <c r="A68" s="69"/>
      <c r="B68" s="67">
        <v>49</v>
      </c>
      <c r="C68" s="73" t="s">
        <v>176</v>
      </c>
      <c r="D68" s="61">
        <v>15392</v>
      </c>
      <c r="E68" s="61">
        <v>1597</v>
      </c>
      <c r="F68" s="62">
        <v>1014</v>
      </c>
      <c r="G68" s="11">
        <v>1559</v>
      </c>
      <c r="H68" s="74" t="s">
        <v>177</v>
      </c>
    </row>
    <row r="69" spans="1:8" ht="13" customHeight="1" x14ac:dyDescent="0.25">
      <c r="A69" s="69"/>
      <c r="B69" s="67">
        <v>50</v>
      </c>
      <c r="C69" s="73" t="s">
        <v>178</v>
      </c>
      <c r="D69" s="61">
        <v>3</v>
      </c>
      <c r="E69" s="61">
        <v>1</v>
      </c>
      <c r="F69" s="61" t="s">
        <v>388</v>
      </c>
      <c r="G69" s="61" t="s">
        <v>388</v>
      </c>
      <c r="H69" s="74"/>
    </row>
    <row r="70" spans="1:8" ht="13" customHeight="1" x14ac:dyDescent="0.25">
      <c r="A70" s="69"/>
      <c r="B70" s="67">
        <v>51</v>
      </c>
      <c r="C70" s="59" t="s">
        <v>179</v>
      </c>
      <c r="D70" s="61">
        <v>9</v>
      </c>
      <c r="E70" s="61">
        <v>1</v>
      </c>
      <c r="F70" s="61" t="s">
        <v>388</v>
      </c>
      <c r="G70" s="61" t="s">
        <v>388</v>
      </c>
      <c r="H70" s="55" t="s">
        <v>180</v>
      </c>
    </row>
    <row r="71" spans="1:8" ht="26.25" customHeight="1" x14ac:dyDescent="0.25">
      <c r="A71" s="69"/>
      <c r="B71" s="67">
        <v>52</v>
      </c>
      <c r="C71" s="64" t="s">
        <v>181</v>
      </c>
      <c r="D71" s="61">
        <v>5816</v>
      </c>
      <c r="E71" s="61">
        <v>1519</v>
      </c>
      <c r="F71" s="62">
        <v>1783</v>
      </c>
      <c r="G71" s="11">
        <v>2784</v>
      </c>
      <c r="H71" s="65" t="s">
        <v>182</v>
      </c>
    </row>
    <row r="72" spans="1:8" x14ac:dyDescent="0.25">
      <c r="A72" s="69"/>
      <c r="B72" s="67">
        <v>53</v>
      </c>
      <c r="C72" s="64" t="s">
        <v>183</v>
      </c>
      <c r="D72" s="61">
        <v>4306</v>
      </c>
      <c r="E72" s="61">
        <v>1246</v>
      </c>
      <c r="F72" s="62">
        <v>1191</v>
      </c>
      <c r="G72" s="11">
        <v>1874</v>
      </c>
      <c r="H72" s="65" t="s">
        <v>184</v>
      </c>
    </row>
    <row r="73" spans="1:8" ht="38.25" customHeight="1" x14ac:dyDescent="0.25">
      <c r="A73" s="69" t="s">
        <v>28</v>
      </c>
      <c r="B73" s="135"/>
      <c r="C73" s="64" t="s">
        <v>185</v>
      </c>
      <c r="D73" s="71">
        <v>28455</v>
      </c>
      <c r="E73" s="71">
        <v>14860</v>
      </c>
      <c r="F73" s="57">
        <v>820</v>
      </c>
      <c r="G73" s="8">
        <v>1247</v>
      </c>
      <c r="H73" s="65" t="s">
        <v>30</v>
      </c>
    </row>
    <row r="74" spans="1:8" ht="12.65" customHeight="1" x14ac:dyDescent="0.25">
      <c r="A74" s="69"/>
      <c r="B74" s="67">
        <v>55</v>
      </c>
      <c r="C74" s="64" t="s">
        <v>186</v>
      </c>
      <c r="D74" s="61">
        <v>5108</v>
      </c>
      <c r="E74" s="61">
        <v>2964</v>
      </c>
      <c r="F74" s="62">
        <v>912</v>
      </c>
      <c r="G74" s="11">
        <v>1381</v>
      </c>
      <c r="H74" s="65" t="s">
        <v>187</v>
      </c>
    </row>
    <row r="75" spans="1:8" x14ac:dyDescent="0.25">
      <c r="A75" s="69"/>
      <c r="B75" s="67">
        <v>56</v>
      </c>
      <c r="C75" s="64" t="s">
        <v>188</v>
      </c>
      <c r="D75" s="61">
        <v>23347</v>
      </c>
      <c r="E75" s="61">
        <v>11896</v>
      </c>
      <c r="F75" s="62">
        <v>743</v>
      </c>
      <c r="G75" s="11">
        <v>1136</v>
      </c>
      <c r="H75" s="65" t="s">
        <v>189</v>
      </c>
    </row>
    <row r="76" spans="1:8" x14ac:dyDescent="0.25">
      <c r="A76" s="69" t="s">
        <v>31</v>
      </c>
      <c r="B76" s="135"/>
      <c r="C76" s="59" t="s">
        <v>32</v>
      </c>
      <c r="D76" s="72">
        <v>20832</v>
      </c>
      <c r="E76" s="72">
        <v>8062</v>
      </c>
      <c r="F76" s="57">
        <v>2050</v>
      </c>
      <c r="G76" s="8">
        <v>3240</v>
      </c>
      <c r="H76" s="55" t="s">
        <v>33</v>
      </c>
    </row>
    <row r="77" spans="1:8" ht="13.5" customHeight="1" x14ac:dyDescent="0.25">
      <c r="A77" s="69"/>
      <c r="B77" s="67">
        <v>58</v>
      </c>
      <c r="C77" s="59" t="s">
        <v>190</v>
      </c>
      <c r="D77" s="61">
        <v>524</v>
      </c>
      <c r="E77" s="61">
        <v>238</v>
      </c>
      <c r="F77" s="62">
        <v>1473</v>
      </c>
      <c r="G77" s="11">
        <v>2304</v>
      </c>
      <c r="H77" s="55" t="s">
        <v>191</v>
      </c>
    </row>
    <row r="78" spans="1:8" ht="46" x14ac:dyDescent="0.25">
      <c r="A78" s="69"/>
      <c r="B78" s="67">
        <v>59</v>
      </c>
      <c r="C78" s="64" t="s">
        <v>192</v>
      </c>
      <c r="D78" s="61">
        <v>311</v>
      </c>
      <c r="E78" s="61">
        <v>122</v>
      </c>
      <c r="F78" s="62">
        <v>1487</v>
      </c>
      <c r="G78" s="11">
        <v>2345</v>
      </c>
      <c r="H78" s="65" t="s">
        <v>193</v>
      </c>
    </row>
    <row r="79" spans="1:8" ht="15" customHeight="1" x14ac:dyDescent="0.25">
      <c r="A79" s="69"/>
      <c r="B79" s="67">
        <v>60</v>
      </c>
      <c r="C79" s="59" t="s">
        <v>194</v>
      </c>
      <c r="D79" s="61">
        <v>2667</v>
      </c>
      <c r="E79" s="61">
        <v>1166</v>
      </c>
      <c r="F79" s="62">
        <v>1421</v>
      </c>
      <c r="G79" s="11">
        <v>2211</v>
      </c>
      <c r="H79" s="65" t="s">
        <v>195</v>
      </c>
    </row>
    <row r="80" spans="1:8" ht="13" customHeight="1" x14ac:dyDescent="0.25">
      <c r="A80" s="69"/>
      <c r="B80" s="67">
        <v>61</v>
      </c>
      <c r="C80" s="59" t="s">
        <v>196</v>
      </c>
      <c r="D80" s="61">
        <v>4563</v>
      </c>
      <c r="E80" s="61">
        <v>1630</v>
      </c>
      <c r="F80" s="62">
        <v>1930</v>
      </c>
      <c r="G80" s="11">
        <v>3041</v>
      </c>
      <c r="H80" s="55" t="s">
        <v>197</v>
      </c>
    </row>
    <row r="81" spans="1:8" ht="23" x14ac:dyDescent="0.25">
      <c r="A81" s="69"/>
      <c r="B81" s="67">
        <v>62</v>
      </c>
      <c r="C81" s="64" t="s">
        <v>198</v>
      </c>
      <c r="D81" s="61">
        <v>9833</v>
      </c>
      <c r="E81" s="61">
        <v>3375</v>
      </c>
      <c r="F81" s="62">
        <v>2644</v>
      </c>
      <c r="G81" s="11">
        <v>4202</v>
      </c>
      <c r="H81" s="65" t="s">
        <v>199</v>
      </c>
    </row>
    <row r="82" spans="1:8" x14ac:dyDescent="0.25">
      <c r="A82" s="69"/>
      <c r="B82" s="67">
        <v>63</v>
      </c>
      <c r="C82" s="64" t="s">
        <v>200</v>
      </c>
      <c r="D82" s="61">
        <v>2934</v>
      </c>
      <c r="E82" s="61">
        <v>1531</v>
      </c>
      <c r="F82" s="62">
        <v>1252</v>
      </c>
      <c r="G82" s="11">
        <v>1964</v>
      </c>
      <c r="H82" s="55" t="s">
        <v>201</v>
      </c>
    </row>
    <row r="83" spans="1:8" ht="25.5" customHeight="1" x14ac:dyDescent="0.25">
      <c r="A83" s="69" t="s">
        <v>34</v>
      </c>
      <c r="B83" s="67"/>
      <c r="C83" s="64" t="s">
        <v>202</v>
      </c>
      <c r="D83" s="72">
        <v>12190</v>
      </c>
      <c r="E83" s="72">
        <v>7996</v>
      </c>
      <c r="F83" s="57">
        <v>2029</v>
      </c>
      <c r="G83" s="8">
        <v>3220</v>
      </c>
      <c r="H83" s="55" t="s">
        <v>36</v>
      </c>
    </row>
    <row r="84" spans="1:8" ht="24.75" customHeight="1" x14ac:dyDescent="0.25">
      <c r="A84" s="69"/>
      <c r="B84" s="67">
        <v>64</v>
      </c>
      <c r="C84" s="64" t="s">
        <v>203</v>
      </c>
      <c r="D84" s="61">
        <v>8262</v>
      </c>
      <c r="E84" s="61">
        <v>5758</v>
      </c>
      <c r="F84" s="62">
        <v>2143</v>
      </c>
      <c r="G84" s="11">
        <v>3419</v>
      </c>
      <c r="H84" s="65" t="s">
        <v>204</v>
      </c>
    </row>
    <row r="85" spans="1:8" ht="39.75" customHeight="1" x14ac:dyDescent="0.25">
      <c r="A85" s="69"/>
      <c r="B85" s="67">
        <v>65</v>
      </c>
      <c r="C85" s="64" t="s">
        <v>205</v>
      </c>
      <c r="D85" s="61">
        <v>3026</v>
      </c>
      <c r="E85" s="61">
        <v>1672</v>
      </c>
      <c r="F85" s="62">
        <v>1603</v>
      </c>
      <c r="G85" s="11">
        <v>2494</v>
      </c>
      <c r="H85" s="65" t="s">
        <v>206</v>
      </c>
    </row>
    <row r="86" spans="1:8" ht="29.15" customHeight="1" x14ac:dyDescent="0.25">
      <c r="A86" s="69"/>
      <c r="B86" s="67"/>
      <c r="C86" s="64"/>
      <c r="D86" s="61"/>
      <c r="E86" s="61"/>
      <c r="F86" s="62"/>
      <c r="G86" s="11"/>
      <c r="H86" s="65"/>
    </row>
    <row r="87" spans="1:8" ht="29.15" customHeight="1" x14ac:dyDescent="0.25">
      <c r="A87" s="69"/>
      <c r="B87" s="67"/>
      <c r="C87" s="64"/>
      <c r="D87" s="61"/>
      <c r="E87" s="61"/>
      <c r="F87" s="62"/>
      <c r="G87" s="11"/>
      <c r="H87" s="65"/>
    </row>
    <row r="88" spans="1:8" x14ac:dyDescent="0.25">
      <c r="H88" s="44" t="s">
        <v>138</v>
      </c>
    </row>
    <row r="89" spans="1:8" x14ac:dyDescent="0.25">
      <c r="H89" s="47" t="s">
        <v>139</v>
      </c>
    </row>
    <row r="90" spans="1:8" ht="46" x14ac:dyDescent="0.25">
      <c r="A90" s="230" t="s">
        <v>257</v>
      </c>
      <c r="B90" s="230"/>
      <c r="C90" s="231"/>
      <c r="D90" s="86" t="s">
        <v>259</v>
      </c>
      <c r="E90" s="87" t="s">
        <v>260</v>
      </c>
      <c r="F90" s="84" t="s">
        <v>75</v>
      </c>
      <c r="G90" s="84" t="s">
        <v>256</v>
      </c>
      <c r="H90" s="85" t="s">
        <v>258</v>
      </c>
    </row>
    <row r="91" spans="1:8" ht="12" customHeight="1" x14ac:dyDescent="0.25">
      <c r="A91" s="102"/>
      <c r="B91" s="102"/>
      <c r="C91" s="102"/>
      <c r="D91" s="103"/>
      <c r="E91" s="104"/>
      <c r="F91" s="105"/>
      <c r="G91" s="105"/>
      <c r="H91" s="106"/>
    </row>
    <row r="92" spans="1:8" ht="29.5" customHeight="1" x14ac:dyDescent="0.25">
      <c r="A92" s="69"/>
      <c r="B92" s="67">
        <v>66</v>
      </c>
      <c r="C92" s="64" t="s">
        <v>207</v>
      </c>
      <c r="D92" s="61">
        <v>902</v>
      </c>
      <c r="E92" s="61">
        <v>566</v>
      </c>
      <c r="F92" s="62">
        <v>2813</v>
      </c>
      <c r="G92" s="11">
        <v>4464</v>
      </c>
      <c r="H92" s="65" t="s">
        <v>208</v>
      </c>
    </row>
    <row r="93" spans="1:8" x14ac:dyDescent="0.25">
      <c r="A93" s="69" t="s">
        <v>37</v>
      </c>
      <c r="B93" s="67"/>
      <c r="C93" s="59" t="s">
        <v>38</v>
      </c>
      <c r="D93" s="72">
        <v>2493</v>
      </c>
      <c r="E93" s="72">
        <v>933</v>
      </c>
      <c r="F93" s="57">
        <v>1203</v>
      </c>
      <c r="G93" s="8">
        <v>1898</v>
      </c>
      <c r="H93" s="75" t="s">
        <v>39</v>
      </c>
    </row>
    <row r="94" spans="1:8" ht="16.5" customHeight="1" x14ac:dyDescent="0.25">
      <c r="A94" s="69"/>
      <c r="B94" s="67">
        <v>68</v>
      </c>
      <c r="C94" s="59" t="s">
        <v>38</v>
      </c>
      <c r="D94" s="61">
        <v>2493</v>
      </c>
      <c r="E94" s="61">
        <v>933</v>
      </c>
      <c r="F94" s="62">
        <v>1203</v>
      </c>
      <c r="G94" s="11">
        <v>1898</v>
      </c>
      <c r="H94" s="55" t="s">
        <v>39</v>
      </c>
    </row>
    <row r="95" spans="1:8" ht="13.5" customHeight="1" x14ac:dyDescent="0.25">
      <c r="A95" s="69" t="s">
        <v>40</v>
      </c>
      <c r="B95" s="67"/>
      <c r="C95" s="59" t="s">
        <v>41</v>
      </c>
      <c r="D95" s="72">
        <v>18984</v>
      </c>
      <c r="E95" s="72">
        <v>9441</v>
      </c>
      <c r="F95" s="57">
        <v>1602</v>
      </c>
      <c r="G95" s="8">
        <v>2519</v>
      </c>
      <c r="H95" s="65" t="s">
        <v>209</v>
      </c>
    </row>
    <row r="96" spans="1:8" x14ac:dyDescent="0.25">
      <c r="A96" s="69"/>
      <c r="B96" s="67">
        <v>69</v>
      </c>
      <c r="C96" s="64" t="s">
        <v>210</v>
      </c>
      <c r="D96" s="61">
        <v>5771</v>
      </c>
      <c r="E96" s="61">
        <v>3689</v>
      </c>
      <c r="F96" s="62">
        <v>1687</v>
      </c>
      <c r="G96" s="11">
        <v>2688</v>
      </c>
      <c r="H96" s="65" t="s">
        <v>211</v>
      </c>
    </row>
    <row r="97" spans="1:8" ht="27.75" customHeight="1" x14ac:dyDescent="0.25">
      <c r="A97" s="69"/>
      <c r="B97" s="67">
        <v>70</v>
      </c>
      <c r="C97" s="64" t="s">
        <v>212</v>
      </c>
      <c r="D97" s="61">
        <v>1615</v>
      </c>
      <c r="E97" s="61">
        <v>811</v>
      </c>
      <c r="F97" s="62">
        <v>1845</v>
      </c>
      <c r="G97" s="11">
        <v>2849</v>
      </c>
      <c r="H97" s="65" t="s">
        <v>213</v>
      </c>
    </row>
    <row r="98" spans="1:8" ht="23" x14ac:dyDescent="0.25">
      <c r="A98" s="69"/>
      <c r="B98" s="67">
        <v>71</v>
      </c>
      <c r="C98" s="64" t="s">
        <v>214</v>
      </c>
      <c r="D98" s="61">
        <v>6433</v>
      </c>
      <c r="E98" s="61">
        <v>2341</v>
      </c>
      <c r="F98" s="62">
        <v>1448</v>
      </c>
      <c r="G98" s="11">
        <v>2266</v>
      </c>
      <c r="H98" s="65" t="s">
        <v>215</v>
      </c>
    </row>
    <row r="99" spans="1:8" x14ac:dyDescent="0.25">
      <c r="A99" s="69"/>
      <c r="B99" s="67">
        <v>72</v>
      </c>
      <c r="C99" s="64" t="s">
        <v>216</v>
      </c>
      <c r="D99" s="61">
        <v>487</v>
      </c>
      <c r="E99" s="61">
        <v>265</v>
      </c>
      <c r="F99" s="62">
        <v>2074</v>
      </c>
      <c r="G99" s="11">
        <v>3314</v>
      </c>
      <c r="H99" s="65" t="s">
        <v>217</v>
      </c>
    </row>
    <row r="100" spans="1:8" ht="25.5" customHeight="1" x14ac:dyDescent="0.25">
      <c r="A100" s="69"/>
      <c r="B100" s="67">
        <v>73</v>
      </c>
      <c r="C100" s="64" t="s">
        <v>218</v>
      </c>
      <c r="D100" s="61">
        <v>3012</v>
      </c>
      <c r="E100" s="61">
        <v>1559</v>
      </c>
      <c r="F100" s="62">
        <v>1664</v>
      </c>
      <c r="G100" s="11">
        <v>2605</v>
      </c>
      <c r="H100" s="55" t="s">
        <v>219</v>
      </c>
    </row>
    <row r="101" spans="1:8" ht="25.5" customHeight="1" x14ac:dyDescent="0.25">
      <c r="A101" s="69"/>
      <c r="B101" s="67">
        <v>74</v>
      </c>
      <c r="C101" s="64" t="s">
        <v>220</v>
      </c>
      <c r="D101" s="61">
        <v>978</v>
      </c>
      <c r="E101" s="61">
        <v>530</v>
      </c>
      <c r="F101" s="62">
        <v>1438</v>
      </c>
      <c r="G101" s="11">
        <v>2260</v>
      </c>
      <c r="H101" s="65" t="s">
        <v>221</v>
      </c>
    </row>
    <row r="102" spans="1:8" ht="14.25" customHeight="1" x14ac:dyDescent="0.25">
      <c r="A102" s="69"/>
      <c r="B102" s="67">
        <v>75</v>
      </c>
      <c r="C102" s="59" t="s">
        <v>222</v>
      </c>
      <c r="D102" s="61">
        <v>688</v>
      </c>
      <c r="E102" s="61">
        <v>246</v>
      </c>
      <c r="F102" s="62">
        <v>1576</v>
      </c>
      <c r="G102" s="11">
        <v>2561</v>
      </c>
      <c r="H102" s="55" t="s">
        <v>223</v>
      </c>
    </row>
    <row r="103" spans="1:8" x14ac:dyDescent="0.25">
      <c r="A103" s="69" t="s">
        <v>43</v>
      </c>
      <c r="B103" s="67"/>
      <c r="C103" s="64" t="s">
        <v>44</v>
      </c>
      <c r="D103" s="72">
        <v>14733</v>
      </c>
      <c r="E103" s="72">
        <v>6042</v>
      </c>
      <c r="F103" s="57">
        <v>1140</v>
      </c>
      <c r="G103" s="8">
        <v>1791</v>
      </c>
      <c r="H103" s="65" t="s">
        <v>45</v>
      </c>
    </row>
    <row r="104" spans="1:8" ht="23" x14ac:dyDescent="0.25">
      <c r="A104" s="69"/>
      <c r="B104" s="67">
        <v>77</v>
      </c>
      <c r="C104" s="64" t="s">
        <v>224</v>
      </c>
      <c r="D104" s="61">
        <v>824</v>
      </c>
      <c r="E104" s="61">
        <v>238</v>
      </c>
      <c r="F104" s="62">
        <v>2143</v>
      </c>
      <c r="G104" s="76">
        <v>3363</v>
      </c>
      <c r="H104" s="65" t="s">
        <v>225</v>
      </c>
    </row>
    <row r="105" spans="1:8" ht="23" x14ac:dyDescent="0.25">
      <c r="A105" s="69"/>
      <c r="B105" s="67">
        <v>78</v>
      </c>
      <c r="C105" s="64" t="s">
        <v>226</v>
      </c>
      <c r="D105" s="61">
        <v>2354</v>
      </c>
      <c r="E105" s="61">
        <v>1249</v>
      </c>
      <c r="F105" s="62">
        <v>1584</v>
      </c>
      <c r="G105" s="11">
        <v>2476</v>
      </c>
      <c r="H105" s="55" t="s">
        <v>227</v>
      </c>
    </row>
    <row r="106" spans="1:8" ht="46" x14ac:dyDescent="0.25">
      <c r="A106" s="69"/>
      <c r="B106" s="67">
        <v>79</v>
      </c>
      <c r="C106" s="64" t="s">
        <v>228</v>
      </c>
      <c r="D106" s="61">
        <v>830</v>
      </c>
      <c r="E106" s="61">
        <v>411</v>
      </c>
      <c r="F106" s="62">
        <v>1000</v>
      </c>
      <c r="G106" s="11">
        <v>1538</v>
      </c>
      <c r="H106" s="65" t="s">
        <v>229</v>
      </c>
    </row>
    <row r="107" spans="1:8" x14ac:dyDescent="0.25">
      <c r="A107" s="69"/>
      <c r="B107" s="67">
        <v>80</v>
      </c>
      <c r="C107" s="59" t="s">
        <v>230</v>
      </c>
      <c r="D107" s="61">
        <v>3851</v>
      </c>
      <c r="E107" s="61">
        <v>314</v>
      </c>
      <c r="F107" s="62">
        <v>748</v>
      </c>
      <c r="G107" s="11">
        <v>1148</v>
      </c>
      <c r="H107" s="55" t="s">
        <v>231</v>
      </c>
    </row>
    <row r="108" spans="1:8" ht="46" x14ac:dyDescent="0.25">
      <c r="A108" s="77"/>
      <c r="B108" s="67">
        <v>81</v>
      </c>
      <c r="C108" s="64" t="s">
        <v>232</v>
      </c>
      <c r="D108" s="61">
        <v>1958</v>
      </c>
      <c r="E108" s="61">
        <v>1092</v>
      </c>
      <c r="F108" s="62">
        <v>961</v>
      </c>
      <c r="G108" s="11">
        <v>1478</v>
      </c>
      <c r="H108" s="65" t="s">
        <v>233</v>
      </c>
    </row>
    <row r="109" spans="1:8" ht="34.5" x14ac:dyDescent="0.25">
      <c r="A109" s="77"/>
      <c r="B109" s="67">
        <v>82</v>
      </c>
      <c r="C109" s="64" t="s">
        <v>234</v>
      </c>
      <c r="D109" s="61">
        <v>4916</v>
      </c>
      <c r="E109" s="61">
        <v>2738</v>
      </c>
      <c r="F109" s="62">
        <v>1324</v>
      </c>
      <c r="G109" s="11">
        <v>2129</v>
      </c>
      <c r="H109" s="65" t="s">
        <v>235</v>
      </c>
    </row>
    <row r="110" spans="1:8" ht="24.75" customHeight="1" x14ac:dyDescent="0.25">
      <c r="A110" s="59" t="s">
        <v>46</v>
      </c>
      <c r="B110" s="66"/>
      <c r="C110" s="64" t="s">
        <v>47</v>
      </c>
      <c r="D110" s="71">
        <v>47712</v>
      </c>
      <c r="E110" s="71">
        <v>19348</v>
      </c>
      <c r="F110" s="57">
        <v>1856</v>
      </c>
      <c r="G110" s="8">
        <v>2920</v>
      </c>
      <c r="H110" s="65" t="s">
        <v>48</v>
      </c>
    </row>
    <row r="111" spans="1:8" ht="23" x14ac:dyDescent="0.25">
      <c r="A111" s="77"/>
      <c r="B111" s="67">
        <v>84</v>
      </c>
      <c r="C111" s="64" t="s">
        <v>47</v>
      </c>
      <c r="D111" s="61">
        <v>47712</v>
      </c>
      <c r="E111" s="61">
        <v>19348</v>
      </c>
      <c r="F111" s="62">
        <v>1856</v>
      </c>
      <c r="G111" s="11">
        <v>2920</v>
      </c>
      <c r="H111" s="65" t="s">
        <v>48</v>
      </c>
    </row>
    <row r="112" spans="1:8" x14ac:dyDescent="0.25">
      <c r="A112" s="69" t="s">
        <v>49</v>
      </c>
      <c r="B112" s="67"/>
      <c r="C112" s="64" t="s">
        <v>50</v>
      </c>
      <c r="D112" s="78">
        <v>46448</v>
      </c>
      <c r="E112" s="78">
        <v>33605</v>
      </c>
      <c r="F112" s="57">
        <v>1392</v>
      </c>
      <c r="G112" s="8">
        <v>2182</v>
      </c>
      <c r="H112" s="65" t="s">
        <v>51</v>
      </c>
    </row>
    <row r="113" spans="1:9" x14ac:dyDescent="0.25">
      <c r="A113" s="69"/>
      <c r="B113" s="67">
        <v>85</v>
      </c>
      <c r="C113" s="64" t="s">
        <v>50</v>
      </c>
      <c r="D113" s="61">
        <v>46448</v>
      </c>
      <c r="E113" s="61">
        <v>33605</v>
      </c>
      <c r="F113" s="62">
        <v>1392</v>
      </c>
      <c r="G113" s="11">
        <v>2182</v>
      </c>
      <c r="H113" s="65" t="s">
        <v>51</v>
      </c>
    </row>
    <row r="114" spans="1:9" ht="22.5" customHeight="1" x14ac:dyDescent="0.25">
      <c r="A114" s="69" t="s">
        <v>52</v>
      </c>
      <c r="B114" s="67"/>
      <c r="C114" s="79" t="s">
        <v>53</v>
      </c>
      <c r="D114" s="72">
        <v>38490</v>
      </c>
      <c r="E114" s="72">
        <v>27174</v>
      </c>
      <c r="F114" s="57">
        <v>1834</v>
      </c>
      <c r="G114" s="8">
        <v>2872</v>
      </c>
      <c r="H114" s="65" t="s">
        <v>54</v>
      </c>
    </row>
    <row r="115" spans="1:9" x14ac:dyDescent="0.25">
      <c r="A115" s="69"/>
      <c r="B115" s="67">
        <v>86</v>
      </c>
      <c r="C115" s="79" t="s">
        <v>236</v>
      </c>
      <c r="D115" s="61">
        <v>32141</v>
      </c>
      <c r="E115" s="61">
        <v>22481</v>
      </c>
      <c r="F115" s="62">
        <v>1921</v>
      </c>
      <c r="G115" s="11">
        <v>3010</v>
      </c>
      <c r="H115" s="65" t="s">
        <v>237</v>
      </c>
    </row>
    <row r="116" spans="1:9" ht="23" x14ac:dyDescent="0.25">
      <c r="A116" s="69"/>
      <c r="B116" s="67">
        <v>87</v>
      </c>
      <c r="C116" s="80" t="s">
        <v>238</v>
      </c>
      <c r="D116" s="61">
        <v>3269</v>
      </c>
      <c r="E116" s="61">
        <v>2544</v>
      </c>
      <c r="F116" s="62">
        <v>1171</v>
      </c>
      <c r="G116" s="11">
        <v>1815</v>
      </c>
      <c r="H116" s="55" t="s">
        <v>239</v>
      </c>
    </row>
    <row r="117" spans="1:9" ht="23" x14ac:dyDescent="0.25">
      <c r="A117" s="81"/>
      <c r="B117" s="67">
        <v>88</v>
      </c>
      <c r="C117" s="80" t="s">
        <v>240</v>
      </c>
      <c r="D117" s="61">
        <v>3080</v>
      </c>
      <c r="E117" s="61">
        <v>2149</v>
      </c>
      <c r="F117" s="62">
        <v>1446</v>
      </c>
      <c r="G117" s="11">
        <v>2270</v>
      </c>
      <c r="H117" s="65" t="s">
        <v>241</v>
      </c>
    </row>
    <row r="118" spans="1:9" x14ac:dyDescent="0.25">
      <c r="A118" s="69" t="s">
        <v>55</v>
      </c>
      <c r="B118" s="67"/>
      <c r="C118" s="80" t="s">
        <v>56</v>
      </c>
      <c r="D118" s="71">
        <v>9679</v>
      </c>
      <c r="E118" s="71">
        <v>6104</v>
      </c>
      <c r="F118" s="57">
        <v>1054</v>
      </c>
      <c r="G118" s="8">
        <v>1645</v>
      </c>
      <c r="H118" s="55" t="s">
        <v>57</v>
      </c>
    </row>
    <row r="119" spans="1:9" x14ac:dyDescent="0.25">
      <c r="A119" s="82"/>
      <c r="B119" s="67">
        <v>90</v>
      </c>
      <c r="C119" s="80" t="s">
        <v>242</v>
      </c>
      <c r="D119" s="61">
        <v>1243</v>
      </c>
      <c r="E119" s="61">
        <v>578</v>
      </c>
      <c r="F119" s="62">
        <v>1486</v>
      </c>
      <c r="G119" s="11">
        <v>2338</v>
      </c>
      <c r="H119" s="55" t="s">
        <v>243</v>
      </c>
    </row>
    <row r="120" spans="1:9" ht="23" x14ac:dyDescent="0.25">
      <c r="A120" s="82"/>
      <c r="B120" s="67">
        <v>91</v>
      </c>
      <c r="C120" s="73" t="s">
        <v>244</v>
      </c>
      <c r="D120" s="61">
        <v>887</v>
      </c>
      <c r="E120" s="61">
        <v>515</v>
      </c>
      <c r="F120" s="62">
        <v>1319</v>
      </c>
      <c r="G120" s="11">
        <v>2067</v>
      </c>
      <c r="H120" s="83" t="s">
        <v>245</v>
      </c>
      <c r="I120" s="46"/>
    </row>
    <row r="121" spans="1:9" x14ac:dyDescent="0.25">
      <c r="A121" s="82"/>
      <c r="B121" s="67">
        <v>92</v>
      </c>
      <c r="C121" s="80" t="s">
        <v>246</v>
      </c>
      <c r="D121" s="61">
        <v>5143</v>
      </c>
      <c r="E121" s="61">
        <v>4164</v>
      </c>
      <c r="F121" s="62">
        <v>861</v>
      </c>
      <c r="G121" s="11">
        <v>1341</v>
      </c>
      <c r="H121" s="55" t="s">
        <v>247</v>
      </c>
    </row>
    <row r="122" spans="1:9" ht="26.25" customHeight="1" x14ac:dyDescent="0.25">
      <c r="A122" s="82"/>
      <c r="B122" s="67">
        <v>93</v>
      </c>
      <c r="C122" s="80" t="s">
        <v>248</v>
      </c>
      <c r="D122" s="61">
        <v>2406</v>
      </c>
      <c r="E122" s="61">
        <v>847</v>
      </c>
      <c r="F122" s="62">
        <v>1099</v>
      </c>
      <c r="G122" s="11">
        <v>1705</v>
      </c>
      <c r="H122" s="65" t="s">
        <v>249</v>
      </c>
    </row>
    <row r="123" spans="1:9" x14ac:dyDescent="0.25">
      <c r="A123" s="69" t="s">
        <v>58</v>
      </c>
      <c r="B123" s="67"/>
      <c r="C123" s="80" t="s">
        <v>59</v>
      </c>
      <c r="D123" s="71">
        <v>11495</v>
      </c>
      <c r="E123" s="71">
        <v>6746</v>
      </c>
      <c r="F123" s="57">
        <v>1451</v>
      </c>
      <c r="G123" s="8">
        <v>2264</v>
      </c>
      <c r="H123" s="65" t="s">
        <v>60</v>
      </c>
    </row>
    <row r="124" spans="1:9" x14ac:dyDescent="0.25">
      <c r="A124" s="69"/>
      <c r="B124" s="67">
        <v>94</v>
      </c>
      <c r="C124" s="80" t="s">
        <v>250</v>
      </c>
      <c r="D124" s="61">
        <v>4575</v>
      </c>
      <c r="E124" s="61">
        <v>2084</v>
      </c>
      <c r="F124" s="62">
        <v>1484</v>
      </c>
      <c r="G124" s="11">
        <v>2315</v>
      </c>
      <c r="H124" s="65" t="s">
        <v>251</v>
      </c>
    </row>
    <row r="125" spans="1:9" ht="27" customHeight="1" x14ac:dyDescent="0.25">
      <c r="A125" s="69"/>
      <c r="B125" s="67">
        <v>95</v>
      </c>
      <c r="C125" s="80" t="s">
        <v>252</v>
      </c>
      <c r="D125" s="61">
        <v>814</v>
      </c>
      <c r="E125" s="61">
        <v>112</v>
      </c>
      <c r="F125" s="62">
        <v>938</v>
      </c>
      <c r="G125" s="11">
        <v>1482</v>
      </c>
      <c r="H125" s="65" t="s">
        <v>253</v>
      </c>
    </row>
    <row r="126" spans="1:9" x14ac:dyDescent="0.25">
      <c r="A126" s="69"/>
      <c r="B126" s="67">
        <v>96</v>
      </c>
      <c r="C126" s="80" t="s">
        <v>254</v>
      </c>
      <c r="D126" s="61">
        <v>6106</v>
      </c>
      <c r="E126" s="61">
        <v>4550</v>
      </c>
      <c r="F126" s="62">
        <v>1358</v>
      </c>
      <c r="G126" s="11">
        <v>2119</v>
      </c>
      <c r="H126" s="65" t="s">
        <v>255</v>
      </c>
    </row>
    <row r="142" spans="1:8" x14ac:dyDescent="0.25">
      <c r="A142" s="46"/>
      <c r="B142" s="46"/>
      <c r="C142" s="46"/>
      <c r="D142" s="46"/>
      <c r="E142" s="46"/>
      <c r="F142" s="46"/>
      <c r="G142" s="46"/>
      <c r="H142" s="46"/>
    </row>
  </sheetData>
  <mergeCells count="5">
    <mergeCell ref="A3:C3"/>
    <mergeCell ref="A51:C51"/>
    <mergeCell ref="A90:C90"/>
    <mergeCell ref="A1:H1"/>
    <mergeCell ref="A2:H2"/>
  </mergeCells>
  <printOptions horizontalCentered="1"/>
  <pageMargins left="0.51181102362204722" right="0.51181102362204722" top="0.39370078740157483" bottom="0.39370078740157483" header="0" footer="0.78740157480314965"/>
  <pageSetup paperSize="9" scale="85" orientation="portrait" r:id="rId1"/>
  <ignoredErrors>
    <ignoredError sqref="B8:B10 B12:B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6"/>
  <sheetViews>
    <sheetView topLeftCell="A229" workbookViewId="0">
      <selection activeCell="K243" sqref="K243"/>
    </sheetView>
  </sheetViews>
  <sheetFormatPr defaultRowHeight="11.5" x14ac:dyDescent="0.25"/>
  <cols>
    <col min="1" max="1" width="2.453125" style="2" customWidth="1"/>
    <col min="2" max="2" width="24.453125" style="2" customWidth="1"/>
    <col min="3" max="6" width="13.453125" style="2" customWidth="1"/>
    <col min="7" max="7" width="24.453125" style="121" customWidth="1"/>
    <col min="8" max="252" width="8.81640625" style="120"/>
    <col min="253" max="253" width="2.453125" style="120" customWidth="1"/>
    <col min="254" max="254" width="24.453125" style="120" customWidth="1"/>
    <col min="255" max="262" width="7.54296875" style="120" customWidth="1"/>
    <col min="263" max="263" width="23.81640625" style="120" customWidth="1"/>
    <col min="264" max="508" width="8.81640625" style="120"/>
    <col min="509" max="509" width="2.453125" style="120" customWidth="1"/>
    <col min="510" max="510" width="24.453125" style="120" customWidth="1"/>
    <col min="511" max="518" width="7.54296875" style="120" customWidth="1"/>
    <col min="519" max="519" width="23.81640625" style="120" customWidth="1"/>
    <col min="520" max="764" width="8.81640625" style="120"/>
    <col min="765" max="765" width="2.453125" style="120" customWidth="1"/>
    <col min="766" max="766" width="24.453125" style="120" customWidth="1"/>
    <col min="767" max="774" width="7.54296875" style="120" customWidth="1"/>
    <col min="775" max="775" width="23.81640625" style="120" customWidth="1"/>
    <col min="776" max="1020" width="8.81640625" style="120"/>
    <col min="1021" max="1021" width="2.453125" style="120" customWidth="1"/>
    <col min="1022" max="1022" width="24.453125" style="120" customWidth="1"/>
    <col min="1023" max="1030" width="7.54296875" style="120" customWidth="1"/>
    <col min="1031" max="1031" width="23.81640625" style="120" customWidth="1"/>
    <col min="1032" max="1276" width="8.81640625" style="120"/>
    <col min="1277" max="1277" width="2.453125" style="120" customWidth="1"/>
    <col min="1278" max="1278" width="24.453125" style="120" customWidth="1"/>
    <col min="1279" max="1286" width="7.54296875" style="120" customWidth="1"/>
    <col min="1287" max="1287" width="23.81640625" style="120" customWidth="1"/>
    <col min="1288" max="1532" width="8.81640625" style="120"/>
    <col min="1533" max="1533" width="2.453125" style="120" customWidth="1"/>
    <col min="1534" max="1534" width="24.453125" style="120" customWidth="1"/>
    <col min="1535" max="1542" width="7.54296875" style="120" customWidth="1"/>
    <col min="1543" max="1543" width="23.81640625" style="120" customWidth="1"/>
    <col min="1544" max="1788" width="8.81640625" style="120"/>
    <col min="1789" max="1789" width="2.453125" style="120" customWidth="1"/>
    <col min="1790" max="1790" width="24.453125" style="120" customWidth="1"/>
    <col min="1791" max="1798" width="7.54296875" style="120" customWidth="1"/>
    <col min="1799" max="1799" width="23.81640625" style="120" customWidth="1"/>
    <col min="1800" max="2044" width="8.81640625" style="120"/>
    <col min="2045" max="2045" width="2.453125" style="120" customWidth="1"/>
    <col min="2046" max="2046" width="24.453125" style="120" customWidth="1"/>
    <col min="2047" max="2054" width="7.54296875" style="120" customWidth="1"/>
    <col min="2055" max="2055" width="23.81640625" style="120" customWidth="1"/>
    <col min="2056" max="2300" width="8.81640625" style="120"/>
    <col min="2301" max="2301" width="2.453125" style="120" customWidth="1"/>
    <col min="2302" max="2302" width="24.453125" style="120" customWidth="1"/>
    <col min="2303" max="2310" width="7.54296875" style="120" customWidth="1"/>
    <col min="2311" max="2311" width="23.81640625" style="120" customWidth="1"/>
    <col min="2312" max="2556" width="8.81640625" style="120"/>
    <col min="2557" max="2557" width="2.453125" style="120" customWidth="1"/>
    <col min="2558" max="2558" width="24.453125" style="120" customWidth="1"/>
    <col min="2559" max="2566" width="7.54296875" style="120" customWidth="1"/>
    <col min="2567" max="2567" width="23.81640625" style="120" customWidth="1"/>
    <col min="2568" max="2812" width="8.81640625" style="120"/>
    <col min="2813" max="2813" width="2.453125" style="120" customWidth="1"/>
    <col min="2814" max="2814" width="24.453125" style="120" customWidth="1"/>
    <col min="2815" max="2822" width="7.54296875" style="120" customWidth="1"/>
    <col min="2823" max="2823" width="23.81640625" style="120" customWidth="1"/>
    <col min="2824" max="3068" width="8.81640625" style="120"/>
    <col min="3069" max="3069" width="2.453125" style="120" customWidth="1"/>
    <col min="3070" max="3070" width="24.453125" style="120" customWidth="1"/>
    <col min="3071" max="3078" width="7.54296875" style="120" customWidth="1"/>
    <col min="3079" max="3079" width="23.81640625" style="120" customWidth="1"/>
    <col min="3080" max="3324" width="8.81640625" style="120"/>
    <col min="3325" max="3325" width="2.453125" style="120" customWidth="1"/>
    <col min="3326" max="3326" width="24.453125" style="120" customWidth="1"/>
    <col min="3327" max="3334" width="7.54296875" style="120" customWidth="1"/>
    <col min="3335" max="3335" width="23.81640625" style="120" customWidth="1"/>
    <col min="3336" max="3580" width="8.81640625" style="120"/>
    <col min="3581" max="3581" width="2.453125" style="120" customWidth="1"/>
    <col min="3582" max="3582" width="24.453125" style="120" customWidth="1"/>
    <col min="3583" max="3590" width="7.54296875" style="120" customWidth="1"/>
    <col min="3591" max="3591" width="23.81640625" style="120" customWidth="1"/>
    <col min="3592" max="3836" width="8.81640625" style="120"/>
    <col min="3837" max="3837" width="2.453125" style="120" customWidth="1"/>
    <col min="3838" max="3838" width="24.453125" style="120" customWidth="1"/>
    <col min="3839" max="3846" width="7.54296875" style="120" customWidth="1"/>
    <col min="3847" max="3847" width="23.81640625" style="120" customWidth="1"/>
    <col min="3848" max="4092" width="8.81640625" style="120"/>
    <col min="4093" max="4093" width="2.453125" style="120" customWidth="1"/>
    <col min="4094" max="4094" width="24.453125" style="120" customWidth="1"/>
    <col min="4095" max="4102" width="7.54296875" style="120" customWidth="1"/>
    <col min="4103" max="4103" width="23.81640625" style="120" customWidth="1"/>
    <col min="4104" max="4348" width="8.81640625" style="120"/>
    <col min="4349" max="4349" width="2.453125" style="120" customWidth="1"/>
    <col min="4350" max="4350" width="24.453125" style="120" customWidth="1"/>
    <col min="4351" max="4358" width="7.54296875" style="120" customWidth="1"/>
    <col min="4359" max="4359" width="23.81640625" style="120" customWidth="1"/>
    <col min="4360" max="4604" width="8.81640625" style="120"/>
    <col min="4605" max="4605" width="2.453125" style="120" customWidth="1"/>
    <col min="4606" max="4606" width="24.453125" style="120" customWidth="1"/>
    <col min="4607" max="4614" width="7.54296875" style="120" customWidth="1"/>
    <col min="4615" max="4615" width="23.81640625" style="120" customWidth="1"/>
    <col min="4616" max="4860" width="8.81640625" style="120"/>
    <col min="4861" max="4861" width="2.453125" style="120" customWidth="1"/>
    <col min="4862" max="4862" width="24.453125" style="120" customWidth="1"/>
    <col min="4863" max="4870" width="7.54296875" style="120" customWidth="1"/>
    <col min="4871" max="4871" width="23.81640625" style="120" customWidth="1"/>
    <col min="4872" max="5116" width="8.81640625" style="120"/>
    <col min="5117" max="5117" width="2.453125" style="120" customWidth="1"/>
    <col min="5118" max="5118" width="24.453125" style="120" customWidth="1"/>
    <col min="5119" max="5126" width="7.54296875" style="120" customWidth="1"/>
    <col min="5127" max="5127" width="23.81640625" style="120" customWidth="1"/>
    <col min="5128" max="5372" width="8.81640625" style="120"/>
    <col min="5373" max="5373" width="2.453125" style="120" customWidth="1"/>
    <col min="5374" max="5374" width="24.453125" style="120" customWidth="1"/>
    <col min="5375" max="5382" width="7.54296875" style="120" customWidth="1"/>
    <col min="5383" max="5383" width="23.81640625" style="120" customWidth="1"/>
    <col min="5384" max="5628" width="8.81640625" style="120"/>
    <col min="5629" max="5629" width="2.453125" style="120" customWidth="1"/>
    <col min="5630" max="5630" width="24.453125" style="120" customWidth="1"/>
    <col min="5631" max="5638" width="7.54296875" style="120" customWidth="1"/>
    <col min="5639" max="5639" width="23.81640625" style="120" customWidth="1"/>
    <col min="5640" max="5884" width="8.81640625" style="120"/>
    <col min="5885" max="5885" width="2.453125" style="120" customWidth="1"/>
    <col min="5886" max="5886" width="24.453125" style="120" customWidth="1"/>
    <col min="5887" max="5894" width="7.54296875" style="120" customWidth="1"/>
    <col min="5895" max="5895" width="23.81640625" style="120" customWidth="1"/>
    <col min="5896" max="6140" width="8.81640625" style="120"/>
    <col min="6141" max="6141" width="2.453125" style="120" customWidth="1"/>
    <col min="6142" max="6142" width="24.453125" style="120" customWidth="1"/>
    <col min="6143" max="6150" width="7.54296875" style="120" customWidth="1"/>
    <col min="6151" max="6151" width="23.81640625" style="120" customWidth="1"/>
    <col min="6152" max="6396" width="8.81640625" style="120"/>
    <col min="6397" max="6397" width="2.453125" style="120" customWidth="1"/>
    <col min="6398" max="6398" width="24.453125" style="120" customWidth="1"/>
    <col min="6399" max="6406" width="7.54296875" style="120" customWidth="1"/>
    <col min="6407" max="6407" width="23.81640625" style="120" customWidth="1"/>
    <col min="6408" max="6652" width="8.81640625" style="120"/>
    <col min="6653" max="6653" width="2.453125" style="120" customWidth="1"/>
    <col min="6654" max="6654" width="24.453125" style="120" customWidth="1"/>
    <col min="6655" max="6662" width="7.54296875" style="120" customWidth="1"/>
    <col min="6663" max="6663" width="23.81640625" style="120" customWidth="1"/>
    <col min="6664" max="6908" width="8.81640625" style="120"/>
    <col min="6909" max="6909" width="2.453125" style="120" customWidth="1"/>
    <col min="6910" max="6910" width="24.453125" style="120" customWidth="1"/>
    <col min="6911" max="6918" width="7.54296875" style="120" customWidth="1"/>
    <col min="6919" max="6919" width="23.81640625" style="120" customWidth="1"/>
    <col min="6920" max="7164" width="8.81640625" style="120"/>
    <col min="7165" max="7165" width="2.453125" style="120" customWidth="1"/>
    <col min="7166" max="7166" width="24.453125" style="120" customWidth="1"/>
    <col min="7167" max="7174" width="7.54296875" style="120" customWidth="1"/>
    <col min="7175" max="7175" width="23.81640625" style="120" customWidth="1"/>
    <col min="7176" max="7420" width="8.81640625" style="120"/>
    <col min="7421" max="7421" width="2.453125" style="120" customWidth="1"/>
    <col min="7422" max="7422" width="24.453125" style="120" customWidth="1"/>
    <col min="7423" max="7430" width="7.54296875" style="120" customWidth="1"/>
    <col min="7431" max="7431" width="23.81640625" style="120" customWidth="1"/>
    <col min="7432" max="7676" width="8.81640625" style="120"/>
    <col min="7677" max="7677" width="2.453125" style="120" customWidth="1"/>
    <col min="7678" max="7678" width="24.453125" style="120" customWidth="1"/>
    <col min="7679" max="7686" width="7.54296875" style="120" customWidth="1"/>
    <col min="7687" max="7687" width="23.81640625" style="120" customWidth="1"/>
    <col min="7688" max="7932" width="8.81640625" style="120"/>
    <col min="7933" max="7933" width="2.453125" style="120" customWidth="1"/>
    <col min="7934" max="7934" width="24.453125" style="120" customWidth="1"/>
    <col min="7935" max="7942" width="7.54296875" style="120" customWidth="1"/>
    <col min="7943" max="7943" width="23.81640625" style="120" customWidth="1"/>
    <col min="7944" max="8188" width="8.81640625" style="120"/>
    <col min="8189" max="8189" width="2.453125" style="120" customWidth="1"/>
    <col min="8190" max="8190" width="24.453125" style="120" customWidth="1"/>
    <col min="8191" max="8198" width="7.54296875" style="120" customWidth="1"/>
    <col min="8199" max="8199" width="23.81640625" style="120" customWidth="1"/>
    <col min="8200" max="8444" width="8.81640625" style="120"/>
    <col min="8445" max="8445" width="2.453125" style="120" customWidth="1"/>
    <col min="8446" max="8446" width="24.453125" style="120" customWidth="1"/>
    <col min="8447" max="8454" width="7.54296875" style="120" customWidth="1"/>
    <col min="8455" max="8455" width="23.81640625" style="120" customWidth="1"/>
    <col min="8456" max="8700" width="8.81640625" style="120"/>
    <col min="8701" max="8701" width="2.453125" style="120" customWidth="1"/>
    <col min="8702" max="8702" width="24.453125" style="120" customWidth="1"/>
    <col min="8703" max="8710" width="7.54296875" style="120" customWidth="1"/>
    <col min="8711" max="8711" width="23.81640625" style="120" customWidth="1"/>
    <col min="8712" max="8956" width="8.81640625" style="120"/>
    <col min="8957" max="8957" width="2.453125" style="120" customWidth="1"/>
    <col min="8958" max="8958" width="24.453125" style="120" customWidth="1"/>
    <col min="8959" max="8966" width="7.54296875" style="120" customWidth="1"/>
    <col min="8967" max="8967" width="23.81640625" style="120" customWidth="1"/>
    <col min="8968" max="9212" width="8.81640625" style="120"/>
    <col min="9213" max="9213" width="2.453125" style="120" customWidth="1"/>
    <col min="9214" max="9214" width="24.453125" style="120" customWidth="1"/>
    <col min="9215" max="9222" width="7.54296875" style="120" customWidth="1"/>
    <col min="9223" max="9223" width="23.81640625" style="120" customWidth="1"/>
    <col min="9224" max="9468" width="8.81640625" style="120"/>
    <col min="9469" max="9469" width="2.453125" style="120" customWidth="1"/>
    <col min="9470" max="9470" width="24.453125" style="120" customWidth="1"/>
    <col min="9471" max="9478" width="7.54296875" style="120" customWidth="1"/>
    <col min="9479" max="9479" width="23.81640625" style="120" customWidth="1"/>
    <col min="9480" max="9724" width="8.81640625" style="120"/>
    <col min="9725" max="9725" width="2.453125" style="120" customWidth="1"/>
    <col min="9726" max="9726" width="24.453125" style="120" customWidth="1"/>
    <col min="9727" max="9734" width="7.54296875" style="120" customWidth="1"/>
    <col min="9735" max="9735" width="23.81640625" style="120" customWidth="1"/>
    <col min="9736" max="9980" width="8.81640625" style="120"/>
    <col min="9981" max="9981" width="2.453125" style="120" customWidth="1"/>
    <col min="9982" max="9982" width="24.453125" style="120" customWidth="1"/>
    <col min="9983" max="9990" width="7.54296875" style="120" customWidth="1"/>
    <col min="9991" max="9991" width="23.81640625" style="120" customWidth="1"/>
    <col min="9992" max="10236" width="8.81640625" style="120"/>
    <col min="10237" max="10237" width="2.453125" style="120" customWidth="1"/>
    <col min="10238" max="10238" width="24.453125" style="120" customWidth="1"/>
    <col min="10239" max="10246" width="7.54296875" style="120" customWidth="1"/>
    <col min="10247" max="10247" width="23.81640625" style="120" customWidth="1"/>
    <col min="10248" max="10492" width="8.81640625" style="120"/>
    <col min="10493" max="10493" width="2.453125" style="120" customWidth="1"/>
    <col min="10494" max="10494" width="24.453125" style="120" customWidth="1"/>
    <col min="10495" max="10502" width="7.54296875" style="120" customWidth="1"/>
    <col min="10503" max="10503" width="23.81640625" style="120" customWidth="1"/>
    <col min="10504" max="10748" width="8.81640625" style="120"/>
    <col min="10749" max="10749" width="2.453125" style="120" customWidth="1"/>
    <col min="10750" max="10750" width="24.453125" style="120" customWidth="1"/>
    <col min="10751" max="10758" width="7.54296875" style="120" customWidth="1"/>
    <col min="10759" max="10759" width="23.81640625" style="120" customWidth="1"/>
    <col min="10760" max="11004" width="8.81640625" style="120"/>
    <col min="11005" max="11005" width="2.453125" style="120" customWidth="1"/>
    <col min="11006" max="11006" width="24.453125" style="120" customWidth="1"/>
    <col min="11007" max="11014" width="7.54296875" style="120" customWidth="1"/>
    <col min="11015" max="11015" width="23.81640625" style="120" customWidth="1"/>
    <col min="11016" max="11260" width="8.81640625" style="120"/>
    <col min="11261" max="11261" width="2.453125" style="120" customWidth="1"/>
    <col min="11262" max="11262" width="24.453125" style="120" customWidth="1"/>
    <col min="11263" max="11270" width="7.54296875" style="120" customWidth="1"/>
    <col min="11271" max="11271" width="23.81640625" style="120" customWidth="1"/>
    <col min="11272" max="11516" width="8.81640625" style="120"/>
    <col min="11517" max="11517" width="2.453125" style="120" customWidth="1"/>
    <col min="11518" max="11518" width="24.453125" style="120" customWidth="1"/>
    <col min="11519" max="11526" width="7.54296875" style="120" customWidth="1"/>
    <col min="11527" max="11527" width="23.81640625" style="120" customWidth="1"/>
    <col min="11528" max="11772" width="8.81640625" style="120"/>
    <col min="11773" max="11773" width="2.453125" style="120" customWidth="1"/>
    <col min="11774" max="11774" width="24.453125" style="120" customWidth="1"/>
    <col min="11775" max="11782" width="7.54296875" style="120" customWidth="1"/>
    <col min="11783" max="11783" width="23.81640625" style="120" customWidth="1"/>
    <col min="11784" max="12028" width="8.81640625" style="120"/>
    <col min="12029" max="12029" width="2.453125" style="120" customWidth="1"/>
    <col min="12030" max="12030" width="24.453125" style="120" customWidth="1"/>
    <col min="12031" max="12038" width="7.54296875" style="120" customWidth="1"/>
    <col min="12039" max="12039" width="23.81640625" style="120" customWidth="1"/>
    <col min="12040" max="12284" width="8.81640625" style="120"/>
    <col min="12285" max="12285" width="2.453125" style="120" customWidth="1"/>
    <col min="12286" max="12286" width="24.453125" style="120" customWidth="1"/>
    <col min="12287" max="12294" width="7.54296875" style="120" customWidth="1"/>
    <col min="12295" max="12295" width="23.81640625" style="120" customWidth="1"/>
    <col min="12296" max="12540" width="8.81640625" style="120"/>
    <col min="12541" max="12541" width="2.453125" style="120" customWidth="1"/>
    <col min="12542" max="12542" width="24.453125" style="120" customWidth="1"/>
    <col min="12543" max="12550" width="7.54296875" style="120" customWidth="1"/>
    <col min="12551" max="12551" width="23.81640625" style="120" customWidth="1"/>
    <col min="12552" max="12796" width="8.81640625" style="120"/>
    <col min="12797" max="12797" width="2.453125" style="120" customWidth="1"/>
    <col min="12798" max="12798" width="24.453125" style="120" customWidth="1"/>
    <col min="12799" max="12806" width="7.54296875" style="120" customWidth="1"/>
    <col min="12807" max="12807" width="23.81640625" style="120" customWidth="1"/>
    <col min="12808" max="13052" width="8.81640625" style="120"/>
    <col min="13053" max="13053" width="2.453125" style="120" customWidth="1"/>
    <col min="13054" max="13054" width="24.453125" style="120" customWidth="1"/>
    <col min="13055" max="13062" width="7.54296875" style="120" customWidth="1"/>
    <col min="13063" max="13063" width="23.81640625" style="120" customWidth="1"/>
    <col min="13064" max="13308" width="8.81640625" style="120"/>
    <col min="13309" max="13309" width="2.453125" style="120" customWidth="1"/>
    <col min="13310" max="13310" width="24.453125" style="120" customWidth="1"/>
    <col min="13311" max="13318" width="7.54296875" style="120" customWidth="1"/>
    <col min="13319" max="13319" width="23.81640625" style="120" customWidth="1"/>
    <col min="13320" max="13564" width="8.81640625" style="120"/>
    <col min="13565" max="13565" width="2.453125" style="120" customWidth="1"/>
    <col min="13566" max="13566" width="24.453125" style="120" customWidth="1"/>
    <col min="13567" max="13574" width="7.54296875" style="120" customWidth="1"/>
    <col min="13575" max="13575" width="23.81640625" style="120" customWidth="1"/>
    <col min="13576" max="13820" width="8.81640625" style="120"/>
    <col min="13821" max="13821" width="2.453125" style="120" customWidth="1"/>
    <col min="13822" max="13822" width="24.453125" style="120" customWidth="1"/>
    <col min="13823" max="13830" width="7.54296875" style="120" customWidth="1"/>
    <col min="13831" max="13831" width="23.81640625" style="120" customWidth="1"/>
    <col min="13832" max="14076" width="8.81640625" style="120"/>
    <col min="14077" max="14077" width="2.453125" style="120" customWidth="1"/>
    <col min="14078" max="14078" width="24.453125" style="120" customWidth="1"/>
    <col min="14079" max="14086" width="7.54296875" style="120" customWidth="1"/>
    <col min="14087" max="14087" width="23.81640625" style="120" customWidth="1"/>
    <col min="14088" max="14332" width="8.81640625" style="120"/>
    <col min="14333" max="14333" width="2.453125" style="120" customWidth="1"/>
    <col min="14334" max="14334" width="24.453125" style="120" customWidth="1"/>
    <col min="14335" max="14342" width="7.54296875" style="120" customWidth="1"/>
    <col min="14343" max="14343" width="23.81640625" style="120" customWidth="1"/>
    <col min="14344" max="14588" width="8.81640625" style="120"/>
    <col min="14589" max="14589" width="2.453125" style="120" customWidth="1"/>
    <col min="14590" max="14590" width="24.453125" style="120" customWidth="1"/>
    <col min="14591" max="14598" width="7.54296875" style="120" customWidth="1"/>
    <col min="14599" max="14599" width="23.81640625" style="120" customWidth="1"/>
    <col min="14600" max="14844" width="8.81640625" style="120"/>
    <col min="14845" max="14845" width="2.453125" style="120" customWidth="1"/>
    <col min="14846" max="14846" width="24.453125" style="120" customWidth="1"/>
    <col min="14847" max="14854" width="7.54296875" style="120" customWidth="1"/>
    <col min="14855" max="14855" width="23.81640625" style="120" customWidth="1"/>
    <col min="14856" max="15100" width="8.81640625" style="120"/>
    <col min="15101" max="15101" width="2.453125" style="120" customWidth="1"/>
    <col min="15102" max="15102" width="24.453125" style="120" customWidth="1"/>
    <col min="15103" max="15110" width="7.54296875" style="120" customWidth="1"/>
    <col min="15111" max="15111" width="23.81640625" style="120" customWidth="1"/>
    <col min="15112" max="15356" width="8.81640625" style="120"/>
    <col min="15357" max="15357" width="2.453125" style="120" customWidth="1"/>
    <col min="15358" max="15358" width="24.453125" style="120" customWidth="1"/>
    <col min="15359" max="15366" width="7.54296875" style="120" customWidth="1"/>
    <col min="15367" max="15367" width="23.81640625" style="120" customWidth="1"/>
    <col min="15368" max="15612" width="8.81640625" style="120"/>
    <col min="15613" max="15613" width="2.453125" style="120" customWidth="1"/>
    <col min="15614" max="15614" width="24.453125" style="120" customWidth="1"/>
    <col min="15615" max="15622" width="7.54296875" style="120" customWidth="1"/>
    <col min="15623" max="15623" width="23.81640625" style="120" customWidth="1"/>
    <col min="15624" max="15868" width="8.81640625" style="120"/>
    <col min="15869" max="15869" width="2.453125" style="120" customWidth="1"/>
    <col min="15870" max="15870" width="24.453125" style="120" customWidth="1"/>
    <col min="15871" max="15878" width="7.54296875" style="120" customWidth="1"/>
    <col min="15879" max="15879" width="23.81640625" style="120" customWidth="1"/>
    <col min="15880" max="16124" width="8.81640625" style="120"/>
    <col min="16125" max="16125" width="2.453125" style="120" customWidth="1"/>
    <col min="16126" max="16126" width="24.453125" style="120" customWidth="1"/>
    <col min="16127" max="16134" width="7.54296875" style="120" customWidth="1"/>
    <col min="16135" max="16135" width="23.81640625" style="120" customWidth="1"/>
    <col min="16136" max="16384" width="8.81640625" style="120"/>
  </cols>
  <sheetData>
    <row r="1" spans="1:7" ht="15" customHeight="1" x14ac:dyDescent="0.25">
      <c r="A1" s="232" t="s">
        <v>382</v>
      </c>
      <c r="B1" s="232"/>
      <c r="C1" s="232"/>
      <c r="D1" s="232"/>
      <c r="E1" s="232"/>
      <c r="F1" s="232"/>
      <c r="G1" s="232"/>
    </row>
    <row r="2" spans="1:7" ht="12" customHeight="1" x14ac:dyDescent="0.25">
      <c r="A2" s="233" t="s">
        <v>383</v>
      </c>
      <c r="B2" s="233"/>
      <c r="C2" s="233"/>
      <c r="D2" s="233"/>
      <c r="E2" s="233"/>
      <c r="F2" s="233"/>
      <c r="G2" s="233"/>
    </row>
    <row r="3" spans="1:7" x14ac:dyDescent="0.25">
      <c r="A3" s="107" t="s">
        <v>346</v>
      </c>
      <c r="D3" s="121"/>
      <c r="E3" s="121"/>
      <c r="F3" s="121"/>
    </row>
    <row r="4" spans="1:7" ht="42" customHeight="1" x14ac:dyDescent="0.25">
      <c r="A4" s="234" t="s">
        <v>0</v>
      </c>
      <c r="B4" s="235"/>
      <c r="C4" s="86" t="s">
        <v>259</v>
      </c>
      <c r="D4" s="87" t="s">
        <v>260</v>
      </c>
      <c r="E4" s="88" t="s">
        <v>343</v>
      </c>
      <c r="F4" s="89" t="s">
        <v>344</v>
      </c>
      <c r="G4" s="90" t="s">
        <v>1</v>
      </c>
    </row>
    <row r="5" spans="1:7" ht="9" customHeight="1" x14ac:dyDescent="0.25">
      <c r="A5" s="122"/>
      <c r="B5" s="122"/>
      <c r="C5" s="122"/>
      <c r="D5" s="123"/>
      <c r="E5" s="123"/>
      <c r="F5" s="123"/>
    </row>
    <row r="6" spans="1:7" x14ac:dyDescent="0.25">
      <c r="A6" s="122"/>
      <c r="B6" s="122" t="s">
        <v>2</v>
      </c>
      <c r="C6" s="124">
        <f>SUM(C8:C26)</f>
        <v>38895</v>
      </c>
      <c r="D6" s="124">
        <f>SUM(D8:D26)</f>
        <v>17194</v>
      </c>
      <c r="E6" s="124">
        <v>1253</v>
      </c>
      <c r="F6" s="124">
        <v>1950</v>
      </c>
      <c r="G6" s="109" t="s">
        <v>3</v>
      </c>
    </row>
    <row r="7" spans="1:7" ht="8.5" customHeight="1" x14ac:dyDescent="0.25">
      <c r="A7" s="122"/>
      <c r="B7" s="122"/>
      <c r="C7" s="122"/>
      <c r="D7" s="124"/>
      <c r="E7" s="124"/>
      <c r="F7" s="124"/>
      <c r="G7" s="125"/>
    </row>
    <row r="8" spans="1:7" x14ac:dyDescent="0.25">
      <c r="A8" s="108" t="s">
        <v>4</v>
      </c>
      <c r="B8" s="151" t="s">
        <v>5</v>
      </c>
      <c r="C8" s="126">
        <v>1638</v>
      </c>
      <c r="D8" s="126">
        <v>390</v>
      </c>
      <c r="E8" s="127">
        <v>1252</v>
      </c>
      <c r="F8" s="127">
        <v>1923</v>
      </c>
      <c r="G8" s="109" t="s">
        <v>6</v>
      </c>
    </row>
    <row r="9" spans="1:7" x14ac:dyDescent="0.25">
      <c r="A9" s="108" t="s">
        <v>7</v>
      </c>
      <c r="B9" s="152" t="s">
        <v>8</v>
      </c>
      <c r="C9" s="126">
        <v>257</v>
      </c>
      <c r="D9" s="126">
        <v>16</v>
      </c>
      <c r="E9" s="127">
        <v>1016</v>
      </c>
      <c r="F9" s="127">
        <v>1440</v>
      </c>
      <c r="G9" s="110" t="s">
        <v>9</v>
      </c>
    </row>
    <row r="10" spans="1:7" x14ac:dyDescent="0.25">
      <c r="A10" s="108" t="s">
        <v>10</v>
      </c>
      <c r="B10" s="152" t="s">
        <v>11</v>
      </c>
      <c r="C10" s="126">
        <v>7164</v>
      </c>
      <c r="D10" s="126">
        <v>2182</v>
      </c>
      <c r="E10" s="127">
        <v>1095</v>
      </c>
      <c r="F10" s="127">
        <v>1690</v>
      </c>
      <c r="G10" s="110" t="s">
        <v>12</v>
      </c>
    </row>
    <row r="11" spans="1:7" ht="34.5" x14ac:dyDescent="0.25">
      <c r="A11" s="111" t="s">
        <v>13</v>
      </c>
      <c r="B11" s="153" t="s">
        <v>14</v>
      </c>
      <c r="C11" s="128">
        <v>355</v>
      </c>
      <c r="D11" s="128">
        <v>55</v>
      </c>
      <c r="E11" s="129">
        <v>1991</v>
      </c>
      <c r="F11" s="129">
        <v>3132</v>
      </c>
      <c r="G11" s="112" t="s">
        <v>15</v>
      </c>
    </row>
    <row r="12" spans="1:7" ht="46" x14ac:dyDescent="0.25">
      <c r="A12" s="111" t="s">
        <v>16</v>
      </c>
      <c r="B12" s="153" t="s">
        <v>17</v>
      </c>
      <c r="C12" s="128">
        <v>969</v>
      </c>
      <c r="D12" s="128">
        <v>144</v>
      </c>
      <c r="E12" s="129">
        <v>1151</v>
      </c>
      <c r="F12" s="129">
        <v>1751</v>
      </c>
      <c r="G12" s="112" t="s">
        <v>18</v>
      </c>
    </row>
    <row r="13" spans="1:7" x14ac:dyDescent="0.25">
      <c r="A13" s="113" t="s">
        <v>19</v>
      </c>
      <c r="B13" s="152" t="s">
        <v>20</v>
      </c>
      <c r="C13" s="126">
        <v>2051</v>
      </c>
      <c r="D13" s="126">
        <v>174</v>
      </c>
      <c r="E13" s="127">
        <v>741</v>
      </c>
      <c r="F13" s="127">
        <v>1127</v>
      </c>
      <c r="G13" s="110" t="s">
        <v>21</v>
      </c>
    </row>
    <row r="14" spans="1:7" ht="24" customHeight="1" x14ac:dyDescent="0.25">
      <c r="A14" s="111" t="s">
        <v>22</v>
      </c>
      <c r="B14" s="153" t="s">
        <v>23</v>
      </c>
      <c r="C14" s="128">
        <v>8224</v>
      </c>
      <c r="D14" s="128">
        <v>4494</v>
      </c>
      <c r="E14" s="129">
        <v>886</v>
      </c>
      <c r="F14" s="129">
        <v>1382</v>
      </c>
      <c r="G14" s="112" t="s">
        <v>24</v>
      </c>
    </row>
    <row r="15" spans="1:7" x14ac:dyDescent="0.25">
      <c r="A15" s="113" t="s">
        <v>25</v>
      </c>
      <c r="B15" s="152" t="s">
        <v>26</v>
      </c>
      <c r="C15" s="126">
        <v>1299</v>
      </c>
      <c r="D15" s="126">
        <v>230</v>
      </c>
      <c r="E15" s="127">
        <v>1067</v>
      </c>
      <c r="F15" s="127">
        <v>1651</v>
      </c>
      <c r="G15" s="110" t="s">
        <v>27</v>
      </c>
    </row>
    <row r="16" spans="1:7" ht="46" x14ac:dyDescent="0.25">
      <c r="A16" s="111" t="s">
        <v>28</v>
      </c>
      <c r="B16" s="153" t="s">
        <v>29</v>
      </c>
      <c r="C16" s="128">
        <v>2434</v>
      </c>
      <c r="D16" s="128">
        <v>1228</v>
      </c>
      <c r="E16" s="129">
        <v>733</v>
      </c>
      <c r="F16" s="129">
        <v>1094</v>
      </c>
      <c r="G16" s="112" t="s">
        <v>30</v>
      </c>
    </row>
    <row r="17" spans="1:7" x14ac:dyDescent="0.25">
      <c r="A17" s="113" t="s">
        <v>31</v>
      </c>
      <c r="B17" s="152" t="s">
        <v>32</v>
      </c>
      <c r="C17" s="126">
        <v>491</v>
      </c>
      <c r="D17" s="126">
        <v>169</v>
      </c>
      <c r="E17" s="127">
        <v>1571</v>
      </c>
      <c r="F17" s="127">
        <v>2433</v>
      </c>
      <c r="G17" s="110" t="s">
        <v>33</v>
      </c>
    </row>
    <row r="18" spans="1:7" ht="23" x14ac:dyDescent="0.25">
      <c r="A18" s="111" t="s">
        <v>34</v>
      </c>
      <c r="B18" s="153" t="s">
        <v>35</v>
      </c>
      <c r="C18" s="128">
        <v>659</v>
      </c>
      <c r="D18" s="128">
        <v>432</v>
      </c>
      <c r="E18" s="129">
        <v>1672</v>
      </c>
      <c r="F18" s="129">
        <v>2629</v>
      </c>
      <c r="G18" s="112" t="s">
        <v>36</v>
      </c>
    </row>
    <row r="19" spans="1:7" x14ac:dyDescent="0.25">
      <c r="A19" s="113" t="s">
        <v>37</v>
      </c>
      <c r="B19" s="152" t="s">
        <v>38</v>
      </c>
      <c r="C19" s="126">
        <v>142</v>
      </c>
      <c r="D19" s="126">
        <v>61</v>
      </c>
      <c r="E19" s="127">
        <v>789</v>
      </c>
      <c r="F19" s="127">
        <v>1388</v>
      </c>
      <c r="G19" s="110" t="s">
        <v>39</v>
      </c>
    </row>
    <row r="20" spans="1:7" ht="13.5" customHeight="1" x14ac:dyDescent="0.25">
      <c r="A20" s="111" t="s">
        <v>40</v>
      </c>
      <c r="B20" s="153" t="s">
        <v>41</v>
      </c>
      <c r="C20" s="128">
        <v>917</v>
      </c>
      <c r="D20" s="128">
        <v>421</v>
      </c>
      <c r="E20" s="129">
        <v>1185</v>
      </c>
      <c r="F20" s="129">
        <v>1898</v>
      </c>
      <c r="G20" s="112" t="s">
        <v>42</v>
      </c>
    </row>
    <row r="21" spans="1:7" ht="11.5" customHeight="1" x14ac:dyDescent="0.25">
      <c r="A21" s="111" t="s">
        <v>43</v>
      </c>
      <c r="B21" s="153" t="s">
        <v>44</v>
      </c>
      <c r="C21" s="128">
        <v>726</v>
      </c>
      <c r="D21" s="128">
        <v>254</v>
      </c>
      <c r="E21" s="129">
        <v>1026</v>
      </c>
      <c r="F21" s="129">
        <v>1604</v>
      </c>
      <c r="G21" s="112" t="s">
        <v>45</v>
      </c>
    </row>
    <row r="22" spans="1:7" ht="23" x14ac:dyDescent="0.25">
      <c r="A22" s="111" t="s">
        <v>46</v>
      </c>
      <c r="B22" s="153" t="s">
        <v>47</v>
      </c>
      <c r="C22" s="128">
        <v>3150</v>
      </c>
      <c r="D22" s="128">
        <v>1320</v>
      </c>
      <c r="E22" s="129">
        <v>1815</v>
      </c>
      <c r="F22" s="129">
        <v>2848</v>
      </c>
      <c r="G22" s="112" t="s">
        <v>48</v>
      </c>
    </row>
    <row r="23" spans="1:7" x14ac:dyDescent="0.25">
      <c r="A23" s="113" t="s">
        <v>49</v>
      </c>
      <c r="B23" s="154" t="s">
        <v>50</v>
      </c>
      <c r="C23" s="126">
        <v>3963</v>
      </c>
      <c r="D23" s="126">
        <v>2691</v>
      </c>
      <c r="E23" s="127">
        <v>1256</v>
      </c>
      <c r="F23" s="127">
        <v>1969</v>
      </c>
      <c r="G23" s="114" t="s">
        <v>51</v>
      </c>
    </row>
    <row r="24" spans="1:7" ht="23" x14ac:dyDescent="0.25">
      <c r="A24" s="115" t="s">
        <v>52</v>
      </c>
      <c r="B24" s="155" t="s">
        <v>53</v>
      </c>
      <c r="C24" s="128">
        <v>2830</v>
      </c>
      <c r="D24" s="128">
        <v>1942</v>
      </c>
      <c r="E24" s="129">
        <v>1781</v>
      </c>
      <c r="F24" s="129">
        <v>2779</v>
      </c>
      <c r="G24" s="116" t="s">
        <v>54</v>
      </c>
    </row>
    <row r="25" spans="1:7" x14ac:dyDescent="0.25">
      <c r="A25" s="115" t="s">
        <v>55</v>
      </c>
      <c r="B25" s="155" t="s">
        <v>56</v>
      </c>
      <c r="C25" s="126">
        <v>771</v>
      </c>
      <c r="D25" s="126">
        <v>506</v>
      </c>
      <c r="E25" s="127">
        <v>943</v>
      </c>
      <c r="F25" s="127">
        <v>1459</v>
      </c>
      <c r="G25" s="116" t="s">
        <v>57</v>
      </c>
    </row>
    <row r="26" spans="1:7" x14ac:dyDescent="0.25">
      <c r="A26" s="117" t="s">
        <v>58</v>
      </c>
      <c r="B26" s="156" t="s">
        <v>59</v>
      </c>
      <c r="C26" s="126">
        <v>855</v>
      </c>
      <c r="D26" s="126">
        <v>485</v>
      </c>
      <c r="E26" s="127">
        <v>1037</v>
      </c>
      <c r="F26" s="127">
        <v>1581</v>
      </c>
      <c r="G26" s="118" t="s">
        <v>60</v>
      </c>
    </row>
    <row r="27" spans="1:7" x14ac:dyDescent="0.25">
      <c r="A27" s="117"/>
      <c r="B27" s="156"/>
      <c r="C27" s="126"/>
      <c r="D27" s="126"/>
      <c r="E27" s="127"/>
      <c r="F27" s="127"/>
      <c r="G27" s="118"/>
    </row>
    <row r="28" spans="1:7" x14ac:dyDescent="0.25">
      <c r="A28" s="117"/>
      <c r="B28" s="156"/>
      <c r="C28" s="126"/>
      <c r="D28" s="126"/>
      <c r="E28" s="127"/>
      <c r="F28" s="127"/>
      <c r="G28" s="118"/>
    </row>
    <row r="29" spans="1:7" x14ac:dyDescent="0.25">
      <c r="A29" s="117"/>
      <c r="B29" s="156"/>
      <c r="C29" s="126"/>
      <c r="D29" s="126"/>
      <c r="E29" s="127"/>
      <c r="F29" s="127"/>
      <c r="G29" s="118"/>
    </row>
    <row r="30" spans="1:7" x14ac:dyDescent="0.25">
      <c r="A30" s="117"/>
      <c r="B30" s="156"/>
      <c r="C30" s="126"/>
      <c r="D30" s="126"/>
      <c r="E30" s="127"/>
      <c r="F30" s="127"/>
      <c r="G30" s="118"/>
    </row>
    <row r="31" spans="1:7" x14ac:dyDescent="0.25">
      <c r="A31" s="117"/>
      <c r="B31" s="156"/>
      <c r="C31" s="126"/>
      <c r="D31" s="126"/>
      <c r="E31" s="127"/>
      <c r="F31" s="127"/>
      <c r="G31" s="118"/>
    </row>
    <row r="32" spans="1:7" x14ac:dyDescent="0.25">
      <c r="A32" s="117"/>
      <c r="B32" s="156"/>
      <c r="C32" s="126"/>
      <c r="D32" s="126"/>
      <c r="E32" s="127"/>
      <c r="F32" s="127"/>
      <c r="G32" s="118"/>
    </row>
    <row r="33" spans="1:7" x14ac:dyDescent="0.25">
      <c r="A33" s="117"/>
      <c r="B33" s="156"/>
      <c r="C33" s="126"/>
      <c r="D33" s="126"/>
      <c r="E33" s="127"/>
      <c r="F33" s="127"/>
      <c r="G33" s="118"/>
    </row>
    <row r="34" spans="1:7" x14ac:dyDescent="0.25">
      <c r="A34" s="117"/>
      <c r="B34" s="156"/>
      <c r="C34" s="126"/>
      <c r="D34" s="126"/>
      <c r="E34" s="127"/>
      <c r="F34" s="127"/>
      <c r="G34" s="118"/>
    </row>
    <row r="35" spans="1:7" x14ac:dyDescent="0.25">
      <c r="A35" s="117"/>
      <c r="B35" s="156"/>
      <c r="C35" s="126"/>
      <c r="D35" s="126"/>
      <c r="E35" s="127"/>
      <c r="F35" s="127"/>
      <c r="G35" s="118"/>
    </row>
    <row r="36" spans="1:7" x14ac:dyDescent="0.25">
      <c r="A36" s="117"/>
      <c r="B36" s="156"/>
      <c r="C36" s="126"/>
      <c r="D36" s="126"/>
      <c r="E36" s="127"/>
      <c r="F36" s="127"/>
      <c r="G36" s="118"/>
    </row>
    <row r="37" spans="1:7" x14ac:dyDescent="0.25">
      <c r="A37" s="117"/>
      <c r="B37" s="156"/>
      <c r="C37" s="126"/>
      <c r="D37" s="126"/>
      <c r="E37" s="127"/>
      <c r="F37" s="127"/>
      <c r="G37" s="118"/>
    </row>
    <row r="38" spans="1:7" x14ac:dyDescent="0.25">
      <c r="A38" s="117"/>
      <c r="B38" s="156"/>
      <c r="C38" s="126"/>
      <c r="D38" s="126"/>
      <c r="E38" s="127"/>
      <c r="F38" s="127"/>
      <c r="G38" s="118"/>
    </row>
    <row r="39" spans="1:7" x14ac:dyDescent="0.25">
      <c r="A39" s="117"/>
      <c r="B39" s="156"/>
      <c r="C39" s="126"/>
      <c r="D39" s="126"/>
      <c r="E39" s="127"/>
      <c r="F39" s="127"/>
      <c r="G39" s="118"/>
    </row>
    <row r="40" spans="1:7" x14ac:dyDescent="0.25">
      <c r="A40" s="117"/>
      <c r="B40" s="156"/>
      <c r="C40" s="126"/>
      <c r="D40" s="126"/>
      <c r="E40" s="127"/>
      <c r="F40" s="127"/>
      <c r="G40" s="118"/>
    </row>
    <row r="41" spans="1:7" x14ac:dyDescent="0.25">
      <c r="A41" s="117"/>
      <c r="B41" s="156"/>
      <c r="C41" s="126"/>
      <c r="D41" s="126"/>
      <c r="E41" s="127"/>
      <c r="F41" s="127"/>
      <c r="G41" s="118"/>
    </row>
    <row r="42" spans="1:7" x14ac:dyDescent="0.25">
      <c r="A42" s="117"/>
      <c r="B42" s="156"/>
      <c r="C42" s="126"/>
      <c r="D42" s="126"/>
      <c r="E42" s="127"/>
      <c r="F42" s="127"/>
      <c r="G42" s="118"/>
    </row>
    <row r="43" spans="1:7" x14ac:dyDescent="0.25">
      <c r="A43" s="117"/>
      <c r="B43" s="156"/>
      <c r="C43" s="126"/>
      <c r="D43" s="126"/>
      <c r="E43" s="127"/>
      <c r="F43" s="127"/>
      <c r="G43" s="118"/>
    </row>
    <row r="44" spans="1:7" x14ac:dyDescent="0.25">
      <c r="A44" s="117"/>
      <c r="B44" s="156"/>
      <c r="C44" s="126"/>
      <c r="D44" s="126"/>
      <c r="E44" s="127"/>
      <c r="F44" s="127"/>
      <c r="G44" s="118"/>
    </row>
    <row r="45" spans="1:7" x14ac:dyDescent="0.25">
      <c r="A45" s="117"/>
      <c r="B45" s="156"/>
      <c r="C45" s="126"/>
      <c r="D45" s="126"/>
      <c r="E45" s="127"/>
      <c r="F45" s="127"/>
      <c r="G45" s="118"/>
    </row>
    <row r="46" spans="1:7" x14ac:dyDescent="0.25">
      <c r="A46" s="117"/>
      <c r="B46" s="156"/>
      <c r="C46" s="126"/>
      <c r="D46" s="126"/>
      <c r="E46" s="127"/>
      <c r="F46" s="127"/>
      <c r="G46" s="118"/>
    </row>
    <row r="47" spans="1:7" x14ac:dyDescent="0.25">
      <c r="A47" s="117"/>
      <c r="B47" s="156"/>
      <c r="C47" s="126"/>
      <c r="D47" s="126"/>
      <c r="E47" s="127"/>
      <c r="F47" s="127"/>
      <c r="G47" s="118"/>
    </row>
    <row r="48" spans="1:7" x14ac:dyDescent="0.25">
      <c r="A48" s="117"/>
      <c r="B48" s="156"/>
      <c r="C48" s="126"/>
      <c r="D48" s="126"/>
      <c r="E48" s="127"/>
      <c r="F48" s="127"/>
      <c r="G48" s="118"/>
    </row>
    <row r="49" spans="1:7" x14ac:dyDescent="0.25">
      <c r="A49" s="117"/>
      <c r="B49" s="156"/>
      <c r="C49" s="126"/>
      <c r="D49" s="126"/>
      <c r="E49" s="127"/>
      <c r="F49" s="127"/>
      <c r="G49" s="118"/>
    </row>
    <row r="50" spans="1:7" x14ac:dyDescent="0.25">
      <c r="A50" s="117"/>
      <c r="B50" s="156"/>
      <c r="C50" s="126"/>
      <c r="D50" s="126"/>
      <c r="E50" s="127"/>
      <c r="F50" s="127"/>
      <c r="G50" s="118"/>
    </row>
    <row r="51" spans="1:7" x14ac:dyDescent="0.25">
      <c r="A51" s="117"/>
      <c r="B51" s="156"/>
      <c r="C51" s="126"/>
      <c r="D51" s="126"/>
      <c r="E51" s="127"/>
      <c r="F51" s="127"/>
      <c r="G51" s="118"/>
    </row>
    <row r="52" spans="1:7" x14ac:dyDescent="0.25">
      <c r="A52" s="117"/>
      <c r="B52" s="156"/>
      <c r="C52" s="126"/>
      <c r="D52" s="126"/>
      <c r="E52" s="127"/>
      <c r="F52" s="127"/>
      <c r="G52" s="118"/>
    </row>
    <row r="53" spans="1:7" x14ac:dyDescent="0.25">
      <c r="A53" s="117"/>
      <c r="B53" s="156"/>
      <c r="C53" s="126"/>
      <c r="D53" s="126"/>
      <c r="E53" s="127"/>
      <c r="F53" s="127"/>
      <c r="G53" s="118"/>
    </row>
    <row r="54" spans="1:7" x14ac:dyDescent="0.25">
      <c r="A54" s="117"/>
      <c r="B54" s="156"/>
      <c r="C54" s="126"/>
      <c r="D54" s="126"/>
      <c r="E54" s="127"/>
      <c r="F54" s="127"/>
      <c r="G54" s="118"/>
    </row>
    <row r="55" spans="1:7" x14ac:dyDescent="0.25">
      <c r="A55" s="117"/>
      <c r="B55" s="156"/>
      <c r="C55" s="126"/>
      <c r="D55" s="126"/>
      <c r="E55" s="127"/>
      <c r="F55" s="127"/>
      <c r="G55" s="118"/>
    </row>
    <row r="56" spans="1:7" x14ac:dyDescent="0.25">
      <c r="A56" s="117"/>
      <c r="B56" s="156"/>
      <c r="C56" s="126"/>
      <c r="D56" s="126"/>
      <c r="E56" s="127"/>
      <c r="F56" s="127"/>
      <c r="G56" s="118"/>
    </row>
    <row r="58" spans="1:7" x14ac:dyDescent="0.25">
      <c r="A58" s="107" t="s">
        <v>347</v>
      </c>
    </row>
    <row r="59" spans="1:7" ht="40.5" customHeight="1" x14ac:dyDescent="0.25">
      <c r="A59" s="234" t="s">
        <v>0</v>
      </c>
      <c r="B59" s="235"/>
      <c r="C59" s="86" t="s">
        <v>259</v>
      </c>
      <c r="D59" s="87" t="s">
        <v>260</v>
      </c>
      <c r="E59" s="88" t="s">
        <v>343</v>
      </c>
      <c r="F59" s="89" t="s">
        <v>344</v>
      </c>
      <c r="G59" s="90" t="s">
        <v>1</v>
      </c>
    </row>
    <row r="60" spans="1:7" ht="9" customHeight="1" x14ac:dyDescent="0.25">
      <c r="A60" s="122"/>
      <c r="B60" s="122"/>
      <c r="C60" s="122"/>
      <c r="D60" s="123"/>
      <c r="E60" s="123"/>
      <c r="F60" s="123"/>
    </row>
    <row r="61" spans="1:7" x14ac:dyDescent="0.25">
      <c r="A61" s="122"/>
      <c r="B61" s="122" t="s">
        <v>2</v>
      </c>
      <c r="C61" s="124">
        <f>SUM(C63:C81)</f>
        <v>6679</v>
      </c>
      <c r="D61" s="124">
        <f>SUM(D63:D81)</f>
        <v>2929</v>
      </c>
      <c r="E61" s="124">
        <v>1258</v>
      </c>
      <c r="F61" s="124">
        <v>1957</v>
      </c>
      <c r="G61" s="109" t="s">
        <v>3</v>
      </c>
    </row>
    <row r="62" spans="1:7" ht="8.5" customHeight="1" x14ac:dyDescent="0.25">
      <c r="A62" s="122"/>
      <c r="B62" s="122"/>
      <c r="C62" s="122"/>
      <c r="D62" s="124"/>
      <c r="E62" s="124"/>
      <c r="F62" s="124"/>
      <c r="G62" s="125"/>
    </row>
    <row r="63" spans="1:7" x14ac:dyDescent="0.25">
      <c r="A63" s="108" t="s">
        <v>4</v>
      </c>
      <c r="B63" s="151" t="s">
        <v>5</v>
      </c>
      <c r="C63" s="126">
        <v>235</v>
      </c>
      <c r="D63" s="126">
        <v>65</v>
      </c>
      <c r="E63" s="127" t="s">
        <v>388</v>
      </c>
      <c r="F63" s="127" t="s">
        <v>388</v>
      </c>
      <c r="G63" s="109" t="s">
        <v>6</v>
      </c>
    </row>
    <row r="64" spans="1:7" x14ac:dyDescent="0.25">
      <c r="A64" s="108" t="s">
        <v>7</v>
      </c>
      <c r="B64" s="152" t="s">
        <v>8</v>
      </c>
      <c r="C64" s="126">
        <v>13</v>
      </c>
      <c r="D64" s="101">
        <v>3</v>
      </c>
      <c r="E64" s="127" t="s">
        <v>388</v>
      </c>
      <c r="F64" s="127" t="s">
        <v>388</v>
      </c>
      <c r="G64" s="110" t="s">
        <v>9</v>
      </c>
    </row>
    <row r="65" spans="1:7" x14ac:dyDescent="0.25">
      <c r="A65" s="108" t="s">
        <v>10</v>
      </c>
      <c r="B65" s="152" t="s">
        <v>11</v>
      </c>
      <c r="C65" s="126">
        <v>1658</v>
      </c>
      <c r="D65" s="126">
        <v>458</v>
      </c>
      <c r="E65" s="127">
        <v>1201</v>
      </c>
      <c r="F65" s="127">
        <v>1871</v>
      </c>
      <c r="G65" s="110" t="s">
        <v>12</v>
      </c>
    </row>
    <row r="66" spans="1:7" ht="34.5" x14ac:dyDescent="0.25">
      <c r="A66" s="111" t="s">
        <v>13</v>
      </c>
      <c r="B66" s="153" t="s">
        <v>14</v>
      </c>
      <c r="C66" s="128">
        <v>107</v>
      </c>
      <c r="D66" s="128">
        <v>20</v>
      </c>
      <c r="E66" s="129">
        <v>2124</v>
      </c>
      <c r="F66" s="129">
        <v>3324</v>
      </c>
      <c r="G66" s="112" t="s">
        <v>15</v>
      </c>
    </row>
    <row r="67" spans="1:7" ht="46" x14ac:dyDescent="0.25">
      <c r="A67" s="111" t="s">
        <v>16</v>
      </c>
      <c r="B67" s="153" t="s">
        <v>17</v>
      </c>
      <c r="C67" s="128">
        <v>91</v>
      </c>
      <c r="D67" s="128">
        <v>14</v>
      </c>
      <c r="E67" s="129">
        <v>1215</v>
      </c>
      <c r="F67" s="129">
        <v>1882</v>
      </c>
      <c r="G67" s="112" t="s">
        <v>18</v>
      </c>
    </row>
    <row r="68" spans="1:7" x14ac:dyDescent="0.25">
      <c r="A68" s="113" t="s">
        <v>19</v>
      </c>
      <c r="B68" s="152" t="s">
        <v>20</v>
      </c>
      <c r="C68" s="126">
        <v>218</v>
      </c>
      <c r="D68" s="126">
        <v>26</v>
      </c>
      <c r="E68" s="127">
        <v>706</v>
      </c>
      <c r="F68" s="127">
        <v>1067</v>
      </c>
      <c r="G68" s="110" t="s">
        <v>21</v>
      </c>
    </row>
    <row r="69" spans="1:7" ht="24.65" customHeight="1" x14ac:dyDescent="0.25">
      <c r="A69" s="111" t="s">
        <v>22</v>
      </c>
      <c r="B69" s="153" t="s">
        <v>23</v>
      </c>
      <c r="C69" s="128">
        <v>1348</v>
      </c>
      <c r="D69" s="128">
        <v>725</v>
      </c>
      <c r="E69" s="129">
        <v>867</v>
      </c>
      <c r="F69" s="129">
        <v>1332</v>
      </c>
      <c r="G69" s="112" t="s">
        <v>24</v>
      </c>
    </row>
    <row r="70" spans="1:7" x14ac:dyDescent="0.25">
      <c r="A70" s="113" t="s">
        <v>25</v>
      </c>
      <c r="B70" s="152" t="s">
        <v>26</v>
      </c>
      <c r="C70" s="126">
        <v>285</v>
      </c>
      <c r="D70" s="126">
        <v>84</v>
      </c>
      <c r="E70" s="127">
        <v>931</v>
      </c>
      <c r="F70" s="127">
        <v>1433</v>
      </c>
      <c r="G70" s="110" t="s">
        <v>27</v>
      </c>
    </row>
    <row r="71" spans="1:7" ht="46" x14ac:dyDescent="0.25">
      <c r="A71" s="111" t="s">
        <v>28</v>
      </c>
      <c r="B71" s="153" t="s">
        <v>29</v>
      </c>
      <c r="C71" s="128">
        <v>391</v>
      </c>
      <c r="D71" s="128">
        <v>193</v>
      </c>
      <c r="E71" s="127">
        <v>659</v>
      </c>
      <c r="F71" s="127">
        <v>1021</v>
      </c>
      <c r="G71" s="112" t="s">
        <v>30</v>
      </c>
    </row>
    <row r="72" spans="1:7" x14ac:dyDescent="0.25">
      <c r="A72" s="113" t="s">
        <v>31</v>
      </c>
      <c r="B72" s="152" t="s">
        <v>32</v>
      </c>
      <c r="C72" s="126">
        <v>75</v>
      </c>
      <c r="D72" s="126">
        <v>29</v>
      </c>
      <c r="E72" s="127">
        <v>1706</v>
      </c>
      <c r="F72" s="127">
        <v>2680</v>
      </c>
      <c r="G72" s="110" t="s">
        <v>33</v>
      </c>
    </row>
    <row r="73" spans="1:7" ht="23" x14ac:dyDescent="0.25">
      <c r="A73" s="111" t="s">
        <v>34</v>
      </c>
      <c r="B73" s="153" t="s">
        <v>35</v>
      </c>
      <c r="C73" s="128">
        <v>62</v>
      </c>
      <c r="D73" s="128">
        <v>41</v>
      </c>
      <c r="E73" s="129">
        <v>1867</v>
      </c>
      <c r="F73" s="129">
        <v>2947</v>
      </c>
      <c r="G73" s="112" t="s">
        <v>36</v>
      </c>
    </row>
    <row r="74" spans="1:7" x14ac:dyDescent="0.25">
      <c r="A74" s="113" t="s">
        <v>37</v>
      </c>
      <c r="B74" s="152" t="s">
        <v>38</v>
      </c>
      <c r="C74" s="101">
        <v>15</v>
      </c>
      <c r="D74" s="127">
        <v>6</v>
      </c>
      <c r="E74" s="127" t="s">
        <v>388</v>
      </c>
      <c r="F74" s="127" t="s">
        <v>388</v>
      </c>
      <c r="G74" s="110" t="s">
        <v>39</v>
      </c>
    </row>
    <row r="75" spans="1:7" ht="23" x14ac:dyDescent="0.25">
      <c r="A75" s="111" t="s">
        <v>40</v>
      </c>
      <c r="B75" s="153" t="s">
        <v>41</v>
      </c>
      <c r="C75" s="128">
        <v>125</v>
      </c>
      <c r="D75" s="128">
        <v>57</v>
      </c>
      <c r="E75" s="129">
        <v>1507</v>
      </c>
      <c r="F75" s="129">
        <v>2460</v>
      </c>
      <c r="G75" s="112" t="s">
        <v>42</v>
      </c>
    </row>
    <row r="76" spans="1:7" ht="12.65" customHeight="1" x14ac:dyDescent="0.25">
      <c r="A76" s="111" t="s">
        <v>43</v>
      </c>
      <c r="B76" s="153" t="s">
        <v>44</v>
      </c>
      <c r="C76" s="128">
        <v>56</v>
      </c>
      <c r="D76" s="128">
        <v>17</v>
      </c>
      <c r="E76" s="129">
        <v>1409</v>
      </c>
      <c r="F76" s="129">
        <v>2202</v>
      </c>
      <c r="G76" s="112" t="s">
        <v>45</v>
      </c>
    </row>
    <row r="77" spans="1:7" ht="23" x14ac:dyDescent="0.25">
      <c r="A77" s="111" t="s">
        <v>46</v>
      </c>
      <c r="B77" s="153" t="s">
        <v>47</v>
      </c>
      <c r="C77" s="128">
        <v>887</v>
      </c>
      <c r="D77" s="128">
        <v>375</v>
      </c>
      <c r="E77" s="129">
        <v>1647</v>
      </c>
      <c r="F77" s="129">
        <v>2579</v>
      </c>
      <c r="G77" s="112" t="s">
        <v>48</v>
      </c>
    </row>
    <row r="78" spans="1:7" x14ac:dyDescent="0.25">
      <c r="A78" s="113" t="s">
        <v>49</v>
      </c>
      <c r="B78" s="154" t="s">
        <v>50</v>
      </c>
      <c r="C78" s="126">
        <v>490</v>
      </c>
      <c r="D78" s="126">
        <v>369</v>
      </c>
      <c r="E78" s="127">
        <v>1336</v>
      </c>
      <c r="F78" s="127">
        <v>2082</v>
      </c>
      <c r="G78" s="114" t="s">
        <v>51</v>
      </c>
    </row>
    <row r="79" spans="1:7" ht="23" x14ac:dyDescent="0.25">
      <c r="A79" s="115" t="s">
        <v>52</v>
      </c>
      <c r="B79" s="155" t="s">
        <v>53</v>
      </c>
      <c r="C79" s="128">
        <v>457</v>
      </c>
      <c r="D79" s="128">
        <v>320</v>
      </c>
      <c r="E79" s="129">
        <v>1572</v>
      </c>
      <c r="F79" s="129">
        <v>2425</v>
      </c>
      <c r="G79" s="116" t="s">
        <v>54</v>
      </c>
    </row>
    <row r="80" spans="1:7" x14ac:dyDescent="0.25">
      <c r="A80" s="115" t="s">
        <v>55</v>
      </c>
      <c r="B80" s="155" t="s">
        <v>56</v>
      </c>
      <c r="C80" s="126">
        <v>81</v>
      </c>
      <c r="D80" s="126">
        <v>71</v>
      </c>
      <c r="E80" s="127">
        <v>715</v>
      </c>
      <c r="F80" s="127">
        <v>1098</v>
      </c>
      <c r="G80" s="116" t="s">
        <v>57</v>
      </c>
    </row>
    <row r="81" spans="1:7" ht="13.75" customHeight="1" x14ac:dyDescent="0.25">
      <c r="A81" s="117" t="s">
        <v>58</v>
      </c>
      <c r="B81" s="156" t="s">
        <v>59</v>
      </c>
      <c r="C81" s="126">
        <v>85</v>
      </c>
      <c r="D81" s="126">
        <v>56</v>
      </c>
      <c r="E81" s="127" t="s">
        <v>388</v>
      </c>
      <c r="F81" s="127" t="s">
        <v>388</v>
      </c>
      <c r="G81" s="118" t="s">
        <v>60</v>
      </c>
    </row>
    <row r="82" spans="1:7" ht="13.75" customHeight="1" x14ac:dyDescent="0.25">
      <c r="A82" s="117"/>
      <c r="B82" s="156"/>
      <c r="C82" s="126"/>
      <c r="D82" s="126"/>
      <c r="E82" s="127"/>
      <c r="F82" s="127"/>
      <c r="G82" s="118"/>
    </row>
    <row r="83" spans="1:7" ht="13.75" customHeight="1" x14ac:dyDescent="0.25">
      <c r="A83" s="117"/>
      <c r="B83" s="156"/>
      <c r="C83" s="126"/>
      <c r="D83" s="126"/>
      <c r="E83" s="127"/>
      <c r="F83" s="127"/>
      <c r="G83" s="118"/>
    </row>
    <row r="84" spans="1:7" ht="13.75" customHeight="1" x14ac:dyDescent="0.25">
      <c r="A84" s="117"/>
      <c r="B84" s="156"/>
      <c r="C84" s="126"/>
      <c r="D84" s="126"/>
      <c r="E84" s="127"/>
      <c r="F84" s="127"/>
      <c r="G84" s="118"/>
    </row>
    <row r="85" spans="1:7" ht="13.75" customHeight="1" x14ac:dyDescent="0.25">
      <c r="A85" s="117"/>
      <c r="B85" s="156"/>
      <c r="C85" s="126"/>
      <c r="D85" s="126"/>
      <c r="E85" s="127"/>
      <c r="F85" s="127"/>
      <c r="G85" s="118"/>
    </row>
    <row r="86" spans="1:7" ht="13.75" customHeight="1" x14ac:dyDescent="0.25">
      <c r="A86" s="117"/>
      <c r="B86" s="156"/>
      <c r="C86" s="126"/>
      <c r="D86" s="126"/>
      <c r="E86" s="127"/>
      <c r="F86" s="127"/>
      <c r="G86" s="118"/>
    </row>
    <row r="87" spans="1:7" ht="13.75" customHeight="1" x14ac:dyDescent="0.25">
      <c r="A87" s="117"/>
      <c r="B87" s="156"/>
      <c r="C87" s="126"/>
      <c r="D87" s="126"/>
      <c r="E87" s="127"/>
      <c r="F87" s="127"/>
      <c r="G87" s="118"/>
    </row>
    <row r="88" spans="1:7" ht="13.75" customHeight="1" x14ac:dyDescent="0.25">
      <c r="A88" s="117"/>
      <c r="B88" s="156"/>
      <c r="C88" s="126"/>
      <c r="D88" s="126"/>
      <c r="E88" s="127"/>
      <c r="F88" s="127"/>
      <c r="G88" s="118"/>
    </row>
    <row r="89" spans="1:7" ht="13.75" customHeight="1" x14ac:dyDescent="0.25">
      <c r="A89" s="117"/>
      <c r="B89" s="156"/>
      <c r="C89" s="126"/>
      <c r="D89" s="126"/>
      <c r="E89" s="127"/>
      <c r="F89" s="127"/>
      <c r="G89" s="118"/>
    </row>
    <row r="90" spans="1:7" ht="13.75" customHeight="1" x14ac:dyDescent="0.25">
      <c r="A90" s="117"/>
      <c r="B90" s="156"/>
      <c r="C90" s="126"/>
      <c r="D90" s="126"/>
      <c r="E90" s="127"/>
      <c r="F90" s="127"/>
      <c r="G90" s="118"/>
    </row>
    <row r="91" spans="1:7" ht="13.75" customHeight="1" x14ac:dyDescent="0.25">
      <c r="A91" s="117"/>
      <c r="B91" s="156"/>
      <c r="C91" s="126"/>
      <c r="D91" s="126"/>
      <c r="E91" s="127"/>
      <c r="F91" s="127"/>
      <c r="G91" s="118"/>
    </row>
    <row r="92" spans="1:7" ht="13.75" customHeight="1" x14ac:dyDescent="0.25">
      <c r="A92" s="117"/>
      <c r="B92" s="156"/>
      <c r="C92" s="126"/>
      <c r="D92" s="126"/>
      <c r="E92" s="127"/>
      <c r="F92" s="127"/>
      <c r="G92" s="118"/>
    </row>
    <row r="93" spans="1:7" ht="13.75" customHeight="1" x14ac:dyDescent="0.25">
      <c r="A93" s="117"/>
      <c r="B93" s="156"/>
      <c r="C93" s="126"/>
      <c r="D93" s="126"/>
      <c r="E93" s="127"/>
      <c r="F93" s="127"/>
      <c r="G93" s="118"/>
    </row>
    <row r="94" spans="1:7" ht="13.75" customHeight="1" x14ac:dyDescent="0.25">
      <c r="A94" s="117"/>
      <c r="B94" s="156"/>
      <c r="C94" s="126"/>
      <c r="D94" s="126"/>
      <c r="E94" s="127"/>
      <c r="F94" s="127"/>
      <c r="G94" s="118"/>
    </row>
    <row r="95" spans="1:7" ht="13.75" customHeight="1" x14ac:dyDescent="0.25">
      <c r="A95" s="117"/>
      <c r="B95" s="156"/>
      <c r="C95" s="126"/>
      <c r="D95" s="126"/>
      <c r="E95" s="127"/>
      <c r="F95" s="127"/>
      <c r="G95" s="118"/>
    </row>
    <row r="96" spans="1:7" ht="13.75" customHeight="1" x14ac:dyDescent="0.25">
      <c r="A96" s="117"/>
      <c r="B96" s="156"/>
      <c r="C96" s="126"/>
      <c r="D96" s="126"/>
      <c r="E96" s="127"/>
      <c r="F96" s="127"/>
      <c r="G96" s="118"/>
    </row>
    <row r="97" spans="1:7" ht="13.75" customHeight="1" x14ac:dyDescent="0.25">
      <c r="A97" s="117"/>
      <c r="B97" s="156"/>
      <c r="C97" s="126"/>
      <c r="D97" s="126"/>
      <c r="E97" s="127"/>
      <c r="F97" s="127"/>
      <c r="G97" s="118"/>
    </row>
    <row r="98" spans="1:7" ht="13.75" customHeight="1" x14ac:dyDescent="0.25">
      <c r="A98" s="117"/>
      <c r="B98" s="156"/>
      <c r="C98" s="126"/>
      <c r="D98" s="126"/>
      <c r="E98" s="127"/>
      <c r="F98" s="127"/>
      <c r="G98" s="118"/>
    </row>
    <row r="99" spans="1:7" ht="13.75" customHeight="1" x14ac:dyDescent="0.25">
      <c r="A99" s="117"/>
      <c r="B99" s="156"/>
      <c r="C99" s="126"/>
      <c r="D99" s="126"/>
      <c r="E99" s="127"/>
      <c r="F99" s="127"/>
      <c r="G99" s="118"/>
    </row>
    <row r="100" spans="1:7" ht="13.75" customHeight="1" x14ac:dyDescent="0.25">
      <c r="A100" s="117"/>
      <c r="B100" s="156"/>
      <c r="C100" s="126"/>
      <c r="D100" s="126"/>
      <c r="E100" s="127"/>
      <c r="F100" s="127"/>
      <c r="G100" s="118"/>
    </row>
    <row r="101" spans="1:7" ht="13.75" customHeight="1" x14ac:dyDescent="0.25">
      <c r="A101" s="117"/>
      <c r="B101" s="156"/>
      <c r="C101" s="126"/>
      <c r="D101" s="126"/>
      <c r="E101" s="127"/>
      <c r="F101" s="127"/>
      <c r="G101" s="118"/>
    </row>
    <row r="102" spans="1:7" ht="13.75" customHeight="1" x14ac:dyDescent="0.25">
      <c r="A102" s="117"/>
      <c r="B102" s="156"/>
      <c r="C102" s="126"/>
      <c r="D102" s="126"/>
      <c r="E102" s="127"/>
      <c r="F102" s="127"/>
      <c r="G102" s="118"/>
    </row>
    <row r="103" spans="1:7" ht="13.75" customHeight="1" x14ac:dyDescent="0.25">
      <c r="A103" s="117"/>
      <c r="B103" s="156"/>
      <c r="C103" s="126"/>
      <c r="D103" s="126"/>
      <c r="E103" s="127"/>
      <c r="F103" s="127"/>
      <c r="G103" s="118"/>
    </row>
    <row r="104" spans="1:7" ht="13.75" customHeight="1" x14ac:dyDescent="0.25">
      <c r="A104" s="117"/>
      <c r="B104" s="156"/>
      <c r="C104" s="126"/>
      <c r="D104" s="126"/>
      <c r="E104" s="127"/>
      <c r="F104" s="127"/>
      <c r="G104" s="118"/>
    </row>
    <row r="105" spans="1:7" ht="13.75" customHeight="1" x14ac:dyDescent="0.25">
      <c r="A105" s="117"/>
      <c r="B105" s="156"/>
      <c r="C105" s="126"/>
      <c r="D105" s="126"/>
      <c r="E105" s="127"/>
      <c r="F105" s="127"/>
      <c r="G105" s="118"/>
    </row>
    <row r="106" spans="1:7" ht="13.75" customHeight="1" x14ac:dyDescent="0.25">
      <c r="A106" s="117"/>
      <c r="B106" s="156"/>
      <c r="C106" s="126"/>
      <c r="D106" s="126"/>
      <c r="E106" s="127"/>
      <c r="F106" s="127"/>
      <c r="G106" s="118"/>
    </row>
    <row r="107" spans="1:7" ht="13.75" customHeight="1" x14ac:dyDescent="0.25">
      <c r="A107" s="117"/>
      <c r="B107" s="156"/>
      <c r="C107" s="126"/>
      <c r="D107" s="126"/>
      <c r="E107" s="127"/>
      <c r="F107" s="127"/>
      <c r="G107" s="118"/>
    </row>
    <row r="108" spans="1:7" ht="13.75" customHeight="1" x14ac:dyDescent="0.25">
      <c r="A108" s="117"/>
      <c r="B108" s="156"/>
      <c r="C108" s="126"/>
      <c r="D108" s="126"/>
      <c r="E108" s="127"/>
      <c r="F108" s="127"/>
      <c r="G108" s="118"/>
    </row>
    <row r="109" spans="1:7" ht="13.75" customHeight="1" x14ac:dyDescent="0.25">
      <c r="A109" s="117"/>
      <c r="B109" s="156"/>
      <c r="C109" s="126"/>
      <c r="D109" s="126"/>
      <c r="E109" s="127"/>
      <c r="F109" s="127"/>
      <c r="G109" s="118"/>
    </row>
    <row r="110" spans="1:7" ht="13.75" customHeight="1" x14ac:dyDescent="0.25">
      <c r="A110" s="117"/>
      <c r="B110" s="156"/>
      <c r="C110" s="126"/>
      <c r="D110" s="126"/>
      <c r="E110" s="127"/>
      <c r="F110" s="127"/>
      <c r="G110" s="118"/>
    </row>
    <row r="111" spans="1:7" ht="13.75" customHeight="1" x14ac:dyDescent="0.25">
      <c r="A111" s="117"/>
      <c r="B111" s="156"/>
      <c r="C111" s="126"/>
      <c r="D111" s="126"/>
      <c r="E111" s="127"/>
      <c r="F111" s="127"/>
      <c r="G111" s="118"/>
    </row>
    <row r="112" spans="1:7" ht="13.75" customHeight="1" x14ac:dyDescent="0.25">
      <c r="A112" s="117"/>
      <c r="B112" s="156"/>
      <c r="C112" s="126"/>
      <c r="D112" s="126"/>
      <c r="E112" s="127"/>
      <c r="F112" s="127"/>
      <c r="G112" s="118"/>
    </row>
    <row r="113" spans="1:7" x14ac:dyDescent="0.25">
      <c r="A113" s="107" t="s">
        <v>348</v>
      </c>
    </row>
    <row r="114" spans="1:7" ht="40.5" customHeight="1" x14ac:dyDescent="0.25">
      <c r="A114" s="234" t="s">
        <v>0</v>
      </c>
      <c r="B114" s="235"/>
      <c r="C114" s="86" t="s">
        <v>259</v>
      </c>
      <c r="D114" s="87" t="s">
        <v>260</v>
      </c>
      <c r="E114" s="88" t="s">
        <v>343</v>
      </c>
      <c r="F114" s="89" t="s">
        <v>344</v>
      </c>
      <c r="G114" s="90" t="s">
        <v>1</v>
      </c>
    </row>
    <row r="115" spans="1:7" ht="10.4" customHeight="1" x14ac:dyDescent="0.25">
      <c r="A115" s="122"/>
      <c r="B115" s="122"/>
      <c r="C115" s="122"/>
      <c r="D115" s="123"/>
      <c r="E115" s="123"/>
      <c r="F115" s="123"/>
    </row>
    <row r="116" spans="1:7" x14ac:dyDescent="0.25">
      <c r="A116" s="122"/>
      <c r="B116" s="122" t="s">
        <v>2</v>
      </c>
      <c r="C116" s="124">
        <f>SUM(C118:C136)</f>
        <v>102838</v>
      </c>
      <c r="D116" s="124">
        <f>SUM(D118:D136)</f>
        <v>42162</v>
      </c>
      <c r="E116" s="124">
        <v>1248</v>
      </c>
      <c r="F116" s="124">
        <v>1919</v>
      </c>
      <c r="G116" s="109" t="s">
        <v>3</v>
      </c>
    </row>
    <row r="117" spans="1:7" ht="9" customHeight="1" x14ac:dyDescent="0.25">
      <c r="A117" s="122"/>
      <c r="B117" s="122"/>
      <c r="C117" s="122"/>
      <c r="D117" s="124"/>
      <c r="E117" s="124"/>
      <c r="F117" s="124"/>
      <c r="G117" s="125"/>
    </row>
    <row r="118" spans="1:7" x14ac:dyDescent="0.25">
      <c r="A118" s="108" t="s">
        <v>4</v>
      </c>
      <c r="B118" s="151" t="s">
        <v>5</v>
      </c>
      <c r="C118" s="126">
        <v>1606</v>
      </c>
      <c r="D118" s="126">
        <v>311</v>
      </c>
      <c r="E118" s="127">
        <v>1154</v>
      </c>
      <c r="F118" s="127">
        <v>1763</v>
      </c>
      <c r="G118" s="109" t="s">
        <v>6</v>
      </c>
    </row>
    <row r="119" spans="1:7" x14ac:dyDescent="0.25">
      <c r="A119" s="108" t="s">
        <v>7</v>
      </c>
      <c r="B119" s="152" t="s">
        <v>8</v>
      </c>
      <c r="C119" s="126">
        <v>5639</v>
      </c>
      <c r="D119" s="126">
        <v>403</v>
      </c>
      <c r="E119" s="127">
        <v>1565</v>
      </c>
      <c r="F119" s="127">
        <v>2359</v>
      </c>
      <c r="G119" s="110" t="s">
        <v>9</v>
      </c>
    </row>
    <row r="120" spans="1:7" x14ac:dyDescent="0.25">
      <c r="A120" s="108" t="s">
        <v>10</v>
      </c>
      <c r="B120" s="152" t="s">
        <v>11</v>
      </c>
      <c r="C120" s="126">
        <v>24042</v>
      </c>
      <c r="D120" s="126">
        <v>8552</v>
      </c>
      <c r="E120" s="127">
        <v>1040</v>
      </c>
      <c r="F120" s="127">
        <v>1562</v>
      </c>
      <c r="G120" s="110" t="s">
        <v>12</v>
      </c>
    </row>
    <row r="121" spans="1:7" ht="34.5" x14ac:dyDescent="0.25">
      <c r="A121" s="111" t="s">
        <v>13</v>
      </c>
      <c r="B121" s="153" t="s">
        <v>14</v>
      </c>
      <c r="C121" s="128">
        <v>1388</v>
      </c>
      <c r="D121" s="128">
        <v>183</v>
      </c>
      <c r="E121" s="129">
        <v>2035</v>
      </c>
      <c r="F121" s="129">
        <v>3200</v>
      </c>
      <c r="G121" s="112" t="s">
        <v>15</v>
      </c>
    </row>
    <row r="122" spans="1:7" ht="46" x14ac:dyDescent="0.25">
      <c r="A122" s="111" t="s">
        <v>16</v>
      </c>
      <c r="B122" s="153" t="s">
        <v>17</v>
      </c>
      <c r="C122" s="128">
        <v>1522</v>
      </c>
      <c r="D122" s="128">
        <v>241</v>
      </c>
      <c r="E122" s="129">
        <v>1211</v>
      </c>
      <c r="F122" s="129">
        <v>1834</v>
      </c>
      <c r="G122" s="112" t="s">
        <v>18</v>
      </c>
    </row>
    <row r="123" spans="1:7" x14ac:dyDescent="0.25">
      <c r="A123" s="113" t="s">
        <v>19</v>
      </c>
      <c r="B123" s="152" t="s">
        <v>20</v>
      </c>
      <c r="C123" s="126">
        <v>6499</v>
      </c>
      <c r="D123" s="126">
        <v>557</v>
      </c>
      <c r="E123" s="127">
        <v>937</v>
      </c>
      <c r="F123" s="127">
        <v>1433</v>
      </c>
      <c r="G123" s="110" t="s">
        <v>21</v>
      </c>
    </row>
    <row r="124" spans="1:7" ht="26.15" customHeight="1" x14ac:dyDescent="0.25">
      <c r="A124" s="111" t="s">
        <v>22</v>
      </c>
      <c r="B124" s="153" t="s">
        <v>23</v>
      </c>
      <c r="C124" s="128">
        <v>19078</v>
      </c>
      <c r="D124" s="128">
        <v>9851</v>
      </c>
      <c r="E124" s="129">
        <v>963</v>
      </c>
      <c r="F124" s="129">
        <v>1488</v>
      </c>
      <c r="G124" s="112" t="s">
        <v>24</v>
      </c>
    </row>
    <row r="125" spans="1:7" x14ac:dyDescent="0.25">
      <c r="A125" s="113" t="s">
        <v>25</v>
      </c>
      <c r="B125" s="152" t="s">
        <v>26</v>
      </c>
      <c r="C125" s="126">
        <v>5598</v>
      </c>
      <c r="D125" s="126">
        <v>665</v>
      </c>
      <c r="E125" s="127">
        <v>922</v>
      </c>
      <c r="F125" s="127">
        <v>1397</v>
      </c>
      <c r="G125" s="110" t="s">
        <v>27</v>
      </c>
    </row>
    <row r="126" spans="1:7" ht="46" x14ac:dyDescent="0.25">
      <c r="A126" s="111" t="s">
        <v>28</v>
      </c>
      <c r="B126" s="153" t="s">
        <v>29</v>
      </c>
      <c r="C126" s="128">
        <v>3777</v>
      </c>
      <c r="D126" s="128">
        <v>1985</v>
      </c>
      <c r="E126" s="129">
        <v>838</v>
      </c>
      <c r="F126" s="129">
        <v>1272</v>
      </c>
      <c r="G126" s="112" t="s">
        <v>30</v>
      </c>
    </row>
    <row r="127" spans="1:7" x14ac:dyDescent="0.25">
      <c r="A127" s="113" t="s">
        <v>31</v>
      </c>
      <c r="B127" s="152" t="s">
        <v>32</v>
      </c>
      <c r="C127" s="126">
        <v>2690</v>
      </c>
      <c r="D127" s="126">
        <v>942</v>
      </c>
      <c r="E127" s="127">
        <v>2098</v>
      </c>
      <c r="F127" s="127">
        <v>3305</v>
      </c>
      <c r="G127" s="110" t="s">
        <v>33</v>
      </c>
    </row>
    <row r="128" spans="1:7" ht="23" x14ac:dyDescent="0.25">
      <c r="A128" s="111" t="s">
        <v>34</v>
      </c>
      <c r="B128" s="153" t="s">
        <v>35</v>
      </c>
      <c r="C128" s="128">
        <v>1650</v>
      </c>
      <c r="D128" s="128">
        <v>1078</v>
      </c>
      <c r="E128" s="129">
        <v>1628</v>
      </c>
      <c r="F128" s="129">
        <v>2570</v>
      </c>
      <c r="G128" s="112" t="s">
        <v>36</v>
      </c>
    </row>
    <row r="129" spans="1:7" x14ac:dyDescent="0.25">
      <c r="A129" s="113" t="s">
        <v>37</v>
      </c>
      <c r="B129" s="152" t="s">
        <v>38</v>
      </c>
      <c r="C129" s="126">
        <v>152</v>
      </c>
      <c r="D129" s="126">
        <v>71</v>
      </c>
      <c r="E129" s="127">
        <v>1040</v>
      </c>
      <c r="F129" s="127">
        <v>1610</v>
      </c>
      <c r="G129" s="110" t="s">
        <v>39</v>
      </c>
    </row>
    <row r="130" spans="1:7" ht="23" x14ac:dyDescent="0.25">
      <c r="A130" s="111" t="s">
        <v>40</v>
      </c>
      <c r="B130" s="153" t="s">
        <v>41</v>
      </c>
      <c r="C130" s="128">
        <v>2161</v>
      </c>
      <c r="D130" s="128">
        <v>991</v>
      </c>
      <c r="E130" s="129">
        <v>1160</v>
      </c>
      <c r="F130" s="129">
        <v>1806</v>
      </c>
      <c r="G130" s="112" t="s">
        <v>42</v>
      </c>
    </row>
    <row r="131" spans="1:7" ht="23" x14ac:dyDescent="0.25">
      <c r="A131" s="111" t="s">
        <v>43</v>
      </c>
      <c r="B131" s="153" t="s">
        <v>44</v>
      </c>
      <c r="C131" s="128">
        <v>1976</v>
      </c>
      <c r="D131" s="128">
        <v>780</v>
      </c>
      <c r="E131" s="129">
        <v>1025</v>
      </c>
      <c r="F131" s="129">
        <v>1616</v>
      </c>
      <c r="G131" s="112" t="s">
        <v>45</v>
      </c>
    </row>
    <row r="132" spans="1:7" ht="23" x14ac:dyDescent="0.25">
      <c r="A132" s="111" t="s">
        <v>46</v>
      </c>
      <c r="B132" s="153" t="s">
        <v>47</v>
      </c>
      <c r="C132" s="128">
        <v>5435</v>
      </c>
      <c r="D132" s="128">
        <v>2365</v>
      </c>
      <c r="E132" s="129">
        <v>1753</v>
      </c>
      <c r="F132" s="129">
        <v>2747</v>
      </c>
      <c r="G132" s="112" t="s">
        <v>48</v>
      </c>
    </row>
    <row r="133" spans="1:7" x14ac:dyDescent="0.25">
      <c r="A133" s="113" t="s">
        <v>49</v>
      </c>
      <c r="B133" s="154" t="s">
        <v>50</v>
      </c>
      <c r="C133" s="126">
        <v>8618</v>
      </c>
      <c r="D133" s="126">
        <v>5869</v>
      </c>
      <c r="E133" s="127">
        <v>1151</v>
      </c>
      <c r="F133" s="127">
        <v>1798</v>
      </c>
      <c r="G133" s="114" t="s">
        <v>51</v>
      </c>
    </row>
    <row r="134" spans="1:7" ht="26.25" customHeight="1" x14ac:dyDescent="0.25">
      <c r="A134" s="115" t="s">
        <v>52</v>
      </c>
      <c r="B134" s="155" t="s">
        <v>53</v>
      </c>
      <c r="C134" s="128">
        <v>7590</v>
      </c>
      <c r="D134" s="128">
        <v>5252</v>
      </c>
      <c r="E134" s="129">
        <v>1847</v>
      </c>
      <c r="F134" s="129">
        <v>2867</v>
      </c>
      <c r="G134" s="116" t="s">
        <v>54</v>
      </c>
    </row>
    <row r="135" spans="1:7" x14ac:dyDescent="0.25">
      <c r="A135" s="115" t="s">
        <v>55</v>
      </c>
      <c r="B135" s="155" t="s">
        <v>56</v>
      </c>
      <c r="C135" s="126">
        <v>1551</v>
      </c>
      <c r="D135" s="126">
        <v>992</v>
      </c>
      <c r="E135" s="127">
        <v>1136</v>
      </c>
      <c r="F135" s="127">
        <v>1767</v>
      </c>
      <c r="G135" s="116" t="s">
        <v>57</v>
      </c>
    </row>
    <row r="136" spans="1:7" ht="12.65" customHeight="1" x14ac:dyDescent="0.25">
      <c r="A136" s="117" t="s">
        <v>58</v>
      </c>
      <c r="B136" s="156" t="s">
        <v>59</v>
      </c>
      <c r="C136" s="126">
        <v>1866</v>
      </c>
      <c r="D136" s="126">
        <v>1074</v>
      </c>
      <c r="E136" s="127">
        <v>1306</v>
      </c>
      <c r="F136" s="127">
        <v>2011</v>
      </c>
      <c r="G136" s="118" t="s">
        <v>60</v>
      </c>
    </row>
    <row r="137" spans="1:7" ht="12.65" customHeight="1" x14ac:dyDescent="0.25">
      <c r="A137" s="117"/>
      <c r="B137" s="156"/>
      <c r="C137" s="126"/>
      <c r="D137" s="126"/>
      <c r="E137" s="127"/>
      <c r="F137" s="127"/>
      <c r="G137" s="118"/>
    </row>
    <row r="138" spans="1:7" ht="12.65" customHeight="1" x14ac:dyDescent="0.25">
      <c r="A138" s="117"/>
      <c r="B138" s="156"/>
      <c r="C138" s="126"/>
      <c r="D138" s="126"/>
      <c r="E138" s="127"/>
      <c r="F138" s="127"/>
      <c r="G138" s="118"/>
    </row>
    <row r="139" spans="1:7" ht="12.65" customHeight="1" x14ac:dyDescent="0.25">
      <c r="A139" s="117"/>
      <c r="B139" s="156"/>
      <c r="C139" s="126"/>
      <c r="D139" s="126"/>
      <c r="E139" s="127"/>
      <c r="F139" s="127"/>
      <c r="G139" s="118"/>
    </row>
    <row r="140" spans="1:7" ht="12.65" customHeight="1" x14ac:dyDescent="0.25">
      <c r="A140" s="117"/>
      <c r="B140" s="156"/>
      <c r="C140" s="126"/>
      <c r="D140" s="126"/>
      <c r="E140" s="127"/>
      <c r="F140" s="127"/>
      <c r="G140" s="118"/>
    </row>
    <row r="141" spans="1:7" ht="12.65" customHeight="1" x14ac:dyDescent="0.25">
      <c r="A141" s="117"/>
      <c r="B141" s="156"/>
      <c r="C141" s="126"/>
      <c r="D141" s="126"/>
      <c r="E141" s="127"/>
      <c r="F141" s="127"/>
      <c r="G141" s="118"/>
    </row>
    <row r="142" spans="1:7" ht="12.65" customHeight="1" x14ac:dyDescent="0.25">
      <c r="A142" s="117"/>
      <c r="B142" s="156"/>
      <c r="C142" s="126"/>
      <c r="D142" s="126"/>
      <c r="E142" s="127"/>
      <c r="F142" s="127"/>
      <c r="G142" s="118"/>
    </row>
    <row r="143" spans="1:7" ht="12.65" customHeight="1" x14ac:dyDescent="0.25">
      <c r="A143" s="117"/>
      <c r="B143" s="156"/>
      <c r="C143" s="126"/>
      <c r="D143" s="126"/>
      <c r="E143" s="127"/>
      <c r="F143" s="127"/>
      <c r="G143" s="118"/>
    </row>
    <row r="144" spans="1:7" ht="12.65" customHeight="1" x14ac:dyDescent="0.25">
      <c r="A144" s="117"/>
      <c r="B144" s="156"/>
      <c r="C144" s="126"/>
      <c r="D144" s="126"/>
      <c r="E144" s="127"/>
      <c r="F144" s="127"/>
      <c r="G144" s="118"/>
    </row>
    <row r="145" spans="1:7" ht="12.65" customHeight="1" x14ac:dyDescent="0.25">
      <c r="A145" s="117"/>
      <c r="B145" s="156"/>
      <c r="C145" s="126"/>
      <c r="D145" s="126"/>
      <c r="E145" s="127"/>
      <c r="F145" s="127"/>
      <c r="G145" s="118"/>
    </row>
    <row r="146" spans="1:7" ht="12.65" customHeight="1" x14ac:dyDescent="0.25">
      <c r="A146" s="117"/>
      <c r="B146" s="156"/>
      <c r="C146" s="126"/>
      <c r="D146" s="126"/>
      <c r="E146" s="127"/>
      <c r="F146" s="127"/>
      <c r="G146" s="118"/>
    </row>
    <row r="147" spans="1:7" ht="12.65" customHeight="1" x14ac:dyDescent="0.25">
      <c r="A147" s="117"/>
      <c r="B147" s="156"/>
      <c r="C147" s="126"/>
      <c r="D147" s="126"/>
      <c r="E147" s="127"/>
      <c r="F147" s="127"/>
      <c r="G147" s="118"/>
    </row>
    <row r="148" spans="1:7" ht="12.65" customHeight="1" x14ac:dyDescent="0.25">
      <c r="A148" s="117"/>
      <c r="B148" s="156"/>
      <c r="C148" s="126"/>
      <c r="D148" s="126"/>
      <c r="E148" s="127"/>
      <c r="F148" s="127"/>
      <c r="G148" s="118"/>
    </row>
    <row r="149" spans="1:7" ht="12.65" customHeight="1" x14ac:dyDescent="0.25">
      <c r="A149" s="117"/>
      <c r="B149" s="156"/>
      <c r="C149" s="126"/>
      <c r="D149" s="126"/>
      <c r="E149" s="127"/>
      <c r="F149" s="127"/>
      <c r="G149" s="118"/>
    </row>
    <row r="150" spans="1:7" ht="12.65" customHeight="1" x14ac:dyDescent="0.25">
      <c r="A150" s="117"/>
      <c r="B150" s="156"/>
      <c r="C150" s="126"/>
      <c r="D150" s="126"/>
      <c r="E150" s="127"/>
      <c r="F150" s="127"/>
      <c r="G150" s="118"/>
    </row>
    <row r="151" spans="1:7" ht="12.65" customHeight="1" x14ac:dyDescent="0.25">
      <c r="A151" s="117"/>
      <c r="B151" s="156"/>
      <c r="C151" s="126"/>
      <c r="D151" s="126"/>
      <c r="E151" s="127"/>
      <c r="F151" s="127"/>
      <c r="G151" s="118"/>
    </row>
    <row r="152" spans="1:7" ht="12.65" customHeight="1" x14ac:dyDescent="0.25">
      <c r="A152" s="117"/>
      <c r="B152" s="156"/>
      <c r="C152" s="126"/>
      <c r="D152" s="126"/>
      <c r="E152" s="127"/>
      <c r="F152" s="127"/>
      <c r="G152" s="118"/>
    </row>
    <row r="153" spans="1:7" ht="12.65" customHeight="1" x14ac:dyDescent="0.25">
      <c r="A153" s="117"/>
      <c r="B153" s="156"/>
      <c r="C153" s="126"/>
      <c r="D153" s="126"/>
      <c r="E153" s="127"/>
      <c r="F153" s="127"/>
      <c r="G153" s="118"/>
    </row>
    <row r="154" spans="1:7" ht="12.65" customHeight="1" x14ac:dyDescent="0.25">
      <c r="A154" s="117"/>
      <c r="B154" s="156"/>
      <c r="C154" s="126"/>
      <c r="D154" s="126"/>
      <c r="E154" s="127"/>
      <c r="F154" s="127"/>
      <c r="G154" s="118"/>
    </row>
    <row r="155" spans="1:7" ht="12.65" customHeight="1" x14ac:dyDescent="0.25">
      <c r="A155" s="117"/>
      <c r="B155" s="156"/>
      <c r="C155" s="126"/>
      <c r="D155" s="126"/>
      <c r="E155" s="127"/>
      <c r="F155" s="127"/>
      <c r="G155" s="118"/>
    </row>
    <row r="156" spans="1:7" ht="12.65" customHeight="1" x14ac:dyDescent="0.25">
      <c r="A156" s="117"/>
      <c r="B156" s="156"/>
      <c r="C156" s="126"/>
      <c r="D156" s="126"/>
      <c r="E156" s="127"/>
      <c r="F156" s="127"/>
      <c r="G156" s="118"/>
    </row>
    <row r="157" spans="1:7" ht="12.65" customHeight="1" x14ac:dyDescent="0.25">
      <c r="A157" s="117"/>
      <c r="B157" s="156"/>
      <c r="C157" s="126"/>
      <c r="D157" s="126"/>
      <c r="E157" s="127"/>
      <c r="F157" s="127"/>
      <c r="G157" s="118"/>
    </row>
    <row r="158" spans="1:7" ht="12.65" customHeight="1" x14ac:dyDescent="0.25">
      <c r="A158" s="117"/>
      <c r="B158" s="156"/>
      <c r="C158" s="126"/>
      <c r="D158" s="126"/>
      <c r="E158" s="127"/>
      <c r="F158" s="127"/>
      <c r="G158" s="118"/>
    </row>
    <row r="159" spans="1:7" ht="12.65" customHeight="1" x14ac:dyDescent="0.25">
      <c r="A159" s="117"/>
      <c r="B159" s="156"/>
      <c r="C159" s="126"/>
      <c r="D159" s="126"/>
      <c r="E159" s="127"/>
      <c r="F159" s="127"/>
      <c r="G159" s="118"/>
    </row>
    <row r="160" spans="1:7" ht="12.65" customHeight="1" x14ac:dyDescent="0.25">
      <c r="A160" s="117"/>
      <c r="B160" s="156"/>
      <c r="C160" s="126"/>
      <c r="D160" s="126"/>
      <c r="E160" s="127"/>
      <c r="F160" s="127"/>
      <c r="G160" s="118"/>
    </row>
    <row r="161" spans="1:7" ht="12.65" customHeight="1" x14ac:dyDescent="0.25">
      <c r="A161" s="117"/>
      <c r="B161" s="156"/>
      <c r="C161" s="126"/>
      <c r="D161" s="126"/>
      <c r="E161" s="127"/>
      <c r="F161" s="127"/>
      <c r="G161" s="118"/>
    </row>
    <row r="162" spans="1:7" ht="12.65" customHeight="1" x14ac:dyDescent="0.25">
      <c r="A162" s="117"/>
      <c r="B162" s="156"/>
      <c r="C162" s="126"/>
      <c r="D162" s="126"/>
      <c r="E162" s="127"/>
      <c r="F162" s="127"/>
      <c r="G162" s="118"/>
    </row>
    <row r="163" spans="1:7" ht="12.65" customHeight="1" x14ac:dyDescent="0.25">
      <c r="A163" s="117"/>
      <c r="B163" s="156"/>
      <c r="C163" s="126"/>
      <c r="D163" s="126"/>
      <c r="E163" s="127"/>
      <c r="F163" s="127"/>
      <c r="G163" s="118"/>
    </row>
    <row r="164" spans="1:7" ht="12.65" customHeight="1" x14ac:dyDescent="0.25">
      <c r="A164" s="117"/>
      <c r="B164" s="156"/>
      <c r="C164" s="126"/>
      <c r="D164" s="126"/>
      <c r="E164" s="127"/>
      <c r="F164" s="127"/>
      <c r="G164" s="118"/>
    </row>
    <row r="165" spans="1:7" ht="12.65" customHeight="1" x14ac:dyDescent="0.25">
      <c r="A165" s="117"/>
      <c r="B165" s="156"/>
      <c r="C165" s="126"/>
      <c r="D165" s="126"/>
      <c r="E165" s="127"/>
      <c r="F165" s="127"/>
      <c r="G165" s="118"/>
    </row>
    <row r="166" spans="1:7" ht="12.65" customHeight="1" x14ac:dyDescent="0.25">
      <c r="A166" s="117"/>
      <c r="B166" s="156"/>
      <c r="C166" s="126"/>
      <c r="D166" s="126"/>
      <c r="E166" s="127"/>
      <c r="F166" s="127"/>
      <c r="G166" s="118"/>
    </row>
    <row r="167" spans="1:7" ht="12.65" customHeight="1" x14ac:dyDescent="0.25">
      <c r="A167" s="117"/>
      <c r="B167" s="156"/>
      <c r="C167" s="126"/>
      <c r="D167" s="126"/>
      <c r="E167" s="127"/>
      <c r="F167" s="127"/>
      <c r="G167" s="118"/>
    </row>
    <row r="168" spans="1:7" ht="12.65" customHeight="1" x14ac:dyDescent="0.25">
      <c r="A168" s="117"/>
      <c r="B168" s="156"/>
      <c r="C168" s="126"/>
      <c r="D168" s="126"/>
      <c r="E168" s="127"/>
      <c r="F168" s="127"/>
      <c r="G168" s="118"/>
    </row>
    <row r="169" spans="1:7" ht="12.65" customHeight="1" x14ac:dyDescent="0.25">
      <c r="A169" s="117"/>
      <c r="B169" s="156"/>
      <c r="C169" s="126"/>
      <c r="D169" s="126"/>
      <c r="E169" s="127"/>
      <c r="F169" s="127"/>
      <c r="G169" s="118"/>
    </row>
    <row r="170" spans="1:7" x14ac:dyDescent="0.25">
      <c r="A170" s="107" t="s">
        <v>349</v>
      </c>
    </row>
    <row r="171" spans="1:7" ht="40.5" customHeight="1" x14ac:dyDescent="0.25">
      <c r="A171" s="234" t="s">
        <v>0</v>
      </c>
      <c r="B171" s="235"/>
      <c r="C171" s="86" t="s">
        <v>259</v>
      </c>
      <c r="D171" s="87" t="s">
        <v>260</v>
      </c>
      <c r="E171" s="88" t="s">
        <v>343</v>
      </c>
      <c r="F171" s="89" t="s">
        <v>344</v>
      </c>
      <c r="G171" s="90" t="s">
        <v>1</v>
      </c>
    </row>
    <row r="172" spans="1:7" ht="9.65" customHeight="1" x14ac:dyDescent="0.25">
      <c r="A172" s="122"/>
      <c r="B172" s="122"/>
      <c r="C172" s="122"/>
      <c r="D172" s="123"/>
      <c r="E172" s="123"/>
      <c r="F172" s="123"/>
    </row>
    <row r="173" spans="1:7" x14ac:dyDescent="0.25">
      <c r="A173" s="122"/>
      <c r="B173" s="122" t="s">
        <v>2</v>
      </c>
      <c r="C173" s="124">
        <f>SUM(C175:C193)</f>
        <v>83239</v>
      </c>
      <c r="D173" s="124">
        <f>SUM(D175:D193)</f>
        <v>35713</v>
      </c>
      <c r="E173" s="124">
        <v>1184</v>
      </c>
      <c r="F173" s="124">
        <v>1832</v>
      </c>
      <c r="G173" s="109" t="s">
        <v>3</v>
      </c>
    </row>
    <row r="174" spans="1:7" ht="9.65" customHeight="1" x14ac:dyDescent="0.25">
      <c r="A174" s="122"/>
      <c r="B174" s="122"/>
      <c r="C174" s="122"/>
      <c r="D174" s="124"/>
      <c r="E174" s="124"/>
      <c r="F174" s="124"/>
      <c r="G174" s="125"/>
    </row>
    <row r="175" spans="1:7" x14ac:dyDescent="0.25">
      <c r="A175" s="108" t="s">
        <v>4</v>
      </c>
      <c r="B175" s="151" t="s">
        <v>5</v>
      </c>
      <c r="C175" s="126">
        <v>2240</v>
      </c>
      <c r="D175" s="126">
        <v>555</v>
      </c>
      <c r="E175" s="127">
        <v>1291</v>
      </c>
      <c r="F175" s="127">
        <v>2006</v>
      </c>
      <c r="G175" s="109" t="s">
        <v>6</v>
      </c>
    </row>
    <row r="176" spans="1:7" x14ac:dyDescent="0.25">
      <c r="A176" s="108" t="s">
        <v>7</v>
      </c>
      <c r="B176" s="152" t="s">
        <v>8</v>
      </c>
      <c r="C176" s="126">
        <v>3397</v>
      </c>
      <c r="D176" s="126">
        <v>342</v>
      </c>
      <c r="E176" s="127">
        <v>1728</v>
      </c>
      <c r="F176" s="127">
        <v>2691</v>
      </c>
      <c r="G176" s="110" t="s">
        <v>9</v>
      </c>
    </row>
    <row r="177" spans="1:7" x14ac:dyDescent="0.25">
      <c r="A177" s="108" t="s">
        <v>10</v>
      </c>
      <c r="B177" s="152" t="s">
        <v>11</v>
      </c>
      <c r="C177" s="126">
        <v>25949</v>
      </c>
      <c r="D177" s="126">
        <v>10349</v>
      </c>
      <c r="E177" s="127">
        <v>1006</v>
      </c>
      <c r="F177" s="127">
        <v>1526</v>
      </c>
      <c r="G177" s="110" t="s">
        <v>12</v>
      </c>
    </row>
    <row r="178" spans="1:7" ht="34.5" x14ac:dyDescent="0.25">
      <c r="A178" s="111" t="s">
        <v>13</v>
      </c>
      <c r="B178" s="153" t="s">
        <v>14</v>
      </c>
      <c r="C178" s="128">
        <v>1212</v>
      </c>
      <c r="D178" s="128">
        <v>191</v>
      </c>
      <c r="E178" s="129">
        <v>1915</v>
      </c>
      <c r="F178" s="129">
        <v>3007</v>
      </c>
      <c r="G178" s="112" t="s">
        <v>15</v>
      </c>
    </row>
    <row r="179" spans="1:7" ht="46" x14ac:dyDescent="0.25">
      <c r="A179" s="111" t="s">
        <v>16</v>
      </c>
      <c r="B179" s="153" t="s">
        <v>17</v>
      </c>
      <c r="C179" s="128">
        <v>1189</v>
      </c>
      <c r="D179" s="128">
        <v>195</v>
      </c>
      <c r="E179" s="129">
        <v>1119</v>
      </c>
      <c r="F179" s="129">
        <v>1734</v>
      </c>
      <c r="G179" s="112" t="s">
        <v>18</v>
      </c>
    </row>
    <row r="180" spans="1:7" x14ac:dyDescent="0.25">
      <c r="A180" s="113" t="s">
        <v>19</v>
      </c>
      <c r="B180" s="152" t="s">
        <v>20</v>
      </c>
      <c r="C180" s="126">
        <v>4153</v>
      </c>
      <c r="D180" s="126">
        <v>319</v>
      </c>
      <c r="E180" s="127">
        <v>925</v>
      </c>
      <c r="F180" s="127">
        <v>1411</v>
      </c>
      <c r="G180" s="110" t="s">
        <v>21</v>
      </c>
    </row>
    <row r="181" spans="1:7" ht="23.15" customHeight="1" x14ac:dyDescent="0.25">
      <c r="A181" s="111" t="s">
        <v>22</v>
      </c>
      <c r="B181" s="153" t="s">
        <v>23</v>
      </c>
      <c r="C181" s="128">
        <v>13079</v>
      </c>
      <c r="D181" s="128">
        <v>6627</v>
      </c>
      <c r="E181" s="129">
        <v>878</v>
      </c>
      <c r="F181" s="129">
        <v>1356</v>
      </c>
      <c r="G181" s="112" t="s">
        <v>24</v>
      </c>
    </row>
    <row r="182" spans="1:7" x14ac:dyDescent="0.25">
      <c r="A182" s="113" t="s">
        <v>25</v>
      </c>
      <c r="B182" s="152" t="s">
        <v>26</v>
      </c>
      <c r="C182" s="126">
        <v>3979</v>
      </c>
      <c r="D182" s="126">
        <v>491</v>
      </c>
      <c r="E182" s="127">
        <v>865</v>
      </c>
      <c r="F182" s="127">
        <v>1345</v>
      </c>
      <c r="G182" s="110" t="s">
        <v>27</v>
      </c>
    </row>
    <row r="183" spans="1:7" ht="46" x14ac:dyDescent="0.25">
      <c r="A183" s="111" t="s">
        <v>28</v>
      </c>
      <c r="B183" s="153" t="s">
        <v>29</v>
      </c>
      <c r="C183" s="128">
        <v>3636</v>
      </c>
      <c r="D183" s="128">
        <v>2174</v>
      </c>
      <c r="E183" s="129">
        <v>685</v>
      </c>
      <c r="F183" s="129">
        <v>1058</v>
      </c>
      <c r="G183" s="112" t="s">
        <v>30</v>
      </c>
    </row>
    <row r="184" spans="1:7" x14ac:dyDescent="0.25">
      <c r="A184" s="113" t="s">
        <v>31</v>
      </c>
      <c r="B184" s="152" t="s">
        <v>32</v>
      </c>
      <c r="C184" s="126">
        <v>901</v>
      </c>
      <c r="D184" s="126">
        <v>310</v>
      </c>
      <c r="E184" s="127">
        <v>1513</v>
      </c>
      <c r="F184" s="127">
        <v>2377</v>
      </c>
      <c r="G184" s="110" t="s">
        <v>33</v>
      </c>
    </row>
    <row r="185" spans="1:7" ht="23" x14ac:dyDescent="0.25">
      <c r="A185" s="111" t="s">
        <v>34</v>
      </c>
      <c r="B185" s="153" t="s">
        <v>35</v>
      </c>
      <c r="C185" s="128">
        <v>1035</v>
      </c>
      <c r="D185" s="128">
        <v>646</v>
      </c>
      <c r="E185" s="129">
        <v>1595</v>
      </c>
      <c r="F185" s="129">
        <v>2514</v>
      </c>
      <c r="G185" s="112" t="s">
        <v>36</v>
      </c>
    </row>
    <row r="186" spans="1:7" x14ac:dyDescent="0.25">
      <c r="A186" s="113" t="s">
        <v>37</v>
      </c>
      <c r="B186" s="152" t="s">
        <v>38</v>
      </c>
      <c r="C186" s="126">
        <v>206</v>
      </c>
      <c r="D186" s="126">
        <v>81</v>
      </c>
      <c r="E186" s="127">
        <v>1093</v>
      </c>
      <c r="F186" s="127">
        <v>1689</v>
      </c>
      <c r="G186" s="110" t="s">
        <v>39</v>
      </c>
    </row>
    <row r="187" spans="1:7" ht="23" x14ac:dyDescent="0.25">
      <c r="A187" s="111" t="s">
        <v>40</v>
      </c>
      <c r="B187" s="153" t="s">
        <v>41</v>
      </c>
      <c r="C187" s="128">
        <v>1970</v>
      </c>
      <c r="D187" s="128">
        <v>943</v>
      </c>
      <c r="E187" s="129">
        <v>1241</v>
      </c>
      <c r="F187" s="129">
        <v>1935</v>
      </c>
      <c r="G187" s="112" t="s">
        <v>42</v>
      </c>
    </row>
    <row r="188" spans="1:7" ht="23" x14ac:dyDescent="0.25">
      <c r="A188" s="111" t="s">
        <v>43</v>
      </c>
      <c r="B188" s="153" t="s">
        <v>44</v>
      </c>
      <c r="C188" s="128">
        <v>1218</v>
      </c>
      <c r="D188" s="128">
        <v>417</v>
      </c>
      <c r="E188" s="129">
        <v>985</v>
      </c>
      <c r="F188" s="129">
        <v>1562</v>
      </c>
      <c r="G188" s="112" t="s">
        <v>45</v>
      </c>
    </row>
    <row r="189" spans="1:7" ht="23" x14ac:dyDescent="0.25">
      <c r="A189" s="111" t="s">
        <v>46</v>
      </c>
      <c r="B189" s="153" t="s">
        <v>47</v>
      </c>
      <c r="C189" s="128">
        <v>4261</v>
      </c>
      <c r="D189" s="128">
        <v>1801</v>
      </c>
      <c r="E189" s="129">
        <v>1736</v>
      </c>
      <c r="F189" s="129">
        <v>2726</v>
      </c>
      <c r="G189" s="112" t="s">
        <v>48</v>
      </c>
    </row>
    <row r="190" spans="1:7" x14ac:dyDescent="0.25">
      <c r="A190" s="113" t="s">
        <v>49</v>
      </c>
      <c r="B190" s="154" t="s">
        <v>50</v>
      </c>
      <c r="C190" s="126">
        <v>7480</v>
      </c>
      <c r="D190" s="126">
        <v>5338</v>
      </c>
      <c r="E190" s="127">
        <v>1206</v>
      </c>
      <c r="F190" s="127">
        <v>1885</v>
      </c>
      <c r="G190" s="114" t="s">
        <v>51</v>
      </c>
    </row>
    <row r="191" spans="1:7" ht="23" x14ac:dyDescent="0.25">
      <c r="A191" s="115" t="s">
        <v>52</v>
      </c>
      <c r="B191" s="155" t="s">
        <v>53</v>
      </c>
      <c r="C191" s="128">
        <v>4938</v>
      </c>
      <c r="D191" s="128">
        <v>3454</v>
      </c>
      <c r="E191" s="129">
        <v>1756</v>
      </c>
      <c r="F191" s="129">
        <v>2755</v>
      </c>
      <c r="G191" s="116" t="s">
        <v>54</v>
      </c>
    </row>
    <row r="192" spans="1:7" x14ac:dyDescent="0.25">
      <c r="A192" s="115" t="s">
        <v>55</v>
      </c>
      <c r="B192" s="155" t="s">
        <v>56</v>
      </c>
      <c r="C192" s="126">
        <v>1042</v>
      </c>
      <c r="D192" s="126">
        <v>765</v>
      </c>
      <c r="E192" s="127">
        <v>931</v>
      </c>
      <c r="F192" s="127">
        <v>1450</v>
      </c>
      <c r="G192" s="116" t="s">
        <v>57</v>
      </c>
    </row>
    <row r="193" spans="1:7" ht="10.75" customHeight="1" x14ac:dyDescent="0.25">
      <c r="A193" s="117" t="s">
        <v>58</v>
      </c>
      <c r="B193" s="156" t="s">
        <v>59</v>
      </c>
      <c r="C193" s="126">
        <v>1354</v>
      </c>
      <c r="D193" s="126">
        <v>715</v>
      </c>
      <c r="E193" s="127">
        <v>1018</v>
      </c>
      <c r="F193" s="127">
        <v>1543</v>
      </c>
      <c r="G193" s="118" t="s">
        <v>60</v>
      </c>
    </row>
    <row r="194" spans="1:7" ht="10.75" customHeight="1" x14ac:dyDescent="0.25">
      <c r="A194" s="117"/>
      <c r="B194" s="156"/>
      <c r="C194" s="126"/>
      <c r="D194" s="126"/>
      <c r="E194" s="127"/>
      <c r="F194" s="127"/>
      <c r="G194" s="118"/>
    </row>
    <row r="195" spans="1:7" ht="10.75" customHeight="1" x14ac:dyDescent="0.25">
      <c r="A195" s="117"/>
      <c r="B195" s="156"/>
      <c r="C195" s="126"/>
      <c r="D195" s="126"/>
      <c r="E195" s="127"/>
      <c r="F195" s="127"/>
      <c r="G195" s="118"/>
    </row>
    <row r="196" spans="1:7" ht="10.75" customHeight="1" x14ac:dyDescent="0.25">
      <c r="A196" s="117"/>
      <c r="B196" s="156"/>
      <c r="C196" s="126"/>
      <c r="D196" s="126"/>
      <c r="E196" s="127"/>
      <c r="F196" s="127"/>
      <c r="G196" s="118"/>
    </row>
    <row r="197" spans="1:7" ht="10.75" customHeight="1" x14ac:dyDescent="0.25">
      <c r="A197" s="117"/>
      <c r="B197" s="156"/>
      <c r="C197" s="126"/>
      <c r="D197" s="126"/>
      <c r="E197" s="127"/>
      <c r="F197" s="127"/>
      <c r="G197" s="118"/>
    </row>
    <row r="198" spans="1:7" ht="10.75" customHeight="1" x14ac:dyDescent="0.25">
      <c r="A198" s="117"/>
      <c r="B198" s="156"/>
      <c r="C198" s="126"/>
      <c r="D198" s="126"/>
      <c r="E198" s="127"/>
      <c r="F198" s="127"/>
      <c r="G198" s="118"/>
    </row>
    <row r="199" spans="1:7" ht="10.75" customHeight="1" x14ac:dyDescent="0.25">
      <c r="A199" s="117"/>
      <c r="B199" s="156"/>
      <c r="C199" s="126"/>
      <c r="D199" s="126"/>
      <c r="E199" s="127"/>
      <c r="F199" s="127"/>
      <c r="G199" s="118"/>
    </row>
    <row r="200" spans="1:7" ht="10.75" customHeight="1" x14ac:dyDescent="0.25">
      <c r="A200" s="117"/>
      <c r="B200" s="156"/>
      <c r="C200" s="126"/>
      <c r="D200" s="126"/>
      <c r="E200" s="127"/>
      <c r="F200" s="127"/>
      <c r="G200" s="118"/>
    </row>
    <row r="201" spans="1:7" ht="10.75" customHeight="1" x14ac:dyDescent="0.25">
      <c r="A201" s="117"/>
      <c r="B201" s="156"/>
      <c r="C201" s="126"/>
      <c r="D201" s="126"/>
      <c r="E201" s="127"/>
      <c r="F201" s="127"/>
      <c r="G201" s="118"/>
    </row>
    <row r="202" spans="1:7" ht="10.75" customHeight="1" x14ac:dyDescent="0.25">
      <c r="A202" s="117"/>
      <c r="B202" s="156"/>
      <c r="C202" s="126"/>
      <c r="D202" s="126"/>
      <c r="E202" s="127"/>
      <c r="F202" s="127"/>
      <c r="G202" s="118"/>
    </row>
    <row r="203" spans="1:7" ht="10.75" customHeight="1" x14ac:dyDescent="0.25">
      <c r="A203" s="117"/>
      <c r="B203" s="156"/>
      <c r="C203" s="126"/>
      <c r="D203" s="126"/>
      <c r="E203" s="127"/>
      <c r="F203" s="127"/>
      <c r="G203" s="118"/>
    </row>
    <row r="204" spans="1:7" ht="10.75" customHeight="1" x14ac:dyDescent="0.25">
      <c r="A204" s="117"/>
      <c r="B204" s="156"/>
      <c r="C204" s="126"/>
      <c r="D204" s="126"/>
      <c r="E204" s="127"/>
      <c r="F204" s="127"/>
      <c r="G204" s="118"/>
    </row>
    <row r="205" spans="1:7" ht="10.75" customHeight="1" x14ac:dyDescent="0.25">
      <c r="A205" s="117"/>
      <c r="B205" s="156"/>
      <c r="C205" s="126"/>
      <c r="D205" s="126"/>
      <c r="E205" s="127"/>
      <c r="F205" s="127"/>
      <c r="G205" s="118"/>
    </row>
    <row r="206" spans="1:7" ht="10.75" customHeight="1" x14ac:dyDescent="0.25">
      <c r="A206" s="117"/>
      <c r="B206" s="156"/>
      <c r="C206" s="126"/>
      <c r="D206" s="126"/>
      <c r="E206" s="127"/>
      <c r="F206" s="127"/>
      <c r="G206" s="118"/>
    </row>
    <row r="207" spans="1:7" ht="10.75" customHeight="1" x14ac:dyDescent="0.25">
      <c r="A207" s="117"/>
      <c r="B207" s="156"/>
      <c r="C207" s="126"/>
      <c r="D207" s="126"/>
      <c r="E207" s="127"/>
      <c r="F207" s="127"/>
      <c r="G207" s="118"/>
    </row>
    <row r="208" spans="1:7" ht="10.75" customHeight="1" x14ac:dyDescent="0.25">
      <c r="A208" s="117"/>
      <c r="B208" s="156"/>
      <c r="C208" s="126"/>
      <c r="D208" s="126"/>
      <c r="E208" s="127"/>
      <c r="F208" s="127"/>
      <c r="G208" s="118"/>
    </row>
    <row r="209" spans="1:7" ht="10.75" customHeight="1" x14ac:dyDescent="0.25">
      <c r="A209" s="117"/>
      <c r="B209" s="156"/>
      <c r="C209" s="126"/>
      <c r="D209" s="126"/>
      <c r="E209" s="127"/>
      <c r="F209" s="127"/>
      <c r="G209" s="118"/>
    </row>
    <row r="210" spans="1:7" ht="10.75" customHeight="1" x14ac:dyDescent="0.25">
      <c r="A210" s="117"/>
      <c r="B210" s="156"/>
      <c r="C210" s="126"/>
      <c r="D210" s="126"/>
      <c r="E210" s="127"/>
      <c r="F210" s="127"/>
      <c r="G210" s="118"/>
    </row>
    <row r="211" spans="1:7" ht="10.75" customHeight="1" x14ac:dyDescent="0.25">
      <c r="A211" s="117"/>
      <c r="B211" s="156"/>
      <c r="C211" s="126"/>
      <c r="D211" s="126"/>
      <c r="E211" s="127"/>
      <c r="F211" s="127"/>
      <c r="G211" s="118"/>
    </row>
    <row r="212" spans="1:7" ht="10.75" customHeight="1" x14ac:dyDescent="0.25">
      <c r="A212" s="117"/>
      <c r="B212" s="156"/>
      <c r="C212" s="126"/>
      <c r="D212" s="126"/>
      <c r="E212" s="127"/>
      <c r="F212" s="127"/>
      <c r="G212" s="118"/>
    </row>
    <row r="213" spans="1:7" ht="10.75" customHeight="1" x14ac:dyDescent="0.25">
      <c r="A213" s="117"/>
      <c r="B213" s="156"/>
      <c r="C213" s="126"/>
      <c r="D213" s="126"/>
      <c r="E213" s="127"/>
      <c r="F213" s="127"/>
      <c r="G213" s="118"/>
    </row>
    <row r="214" spans="1:7" ht="10.75" customHeight="1" x14ac:dyDescent="0.25">
      <c r="A214" s="117"/>
      <c r="B214" s="156"/>
      <c r="C214" s="126"/>
      <c r="D214" s="126"/>
      <c r="E214" s="127"/>
      <c r="F214" s="127"/>
      <c r="G214" s="118"/>
    </row>
    <row r="215" spans="1:7" ht="10.75" customHeight="1" x14ac:dyDescent="0.25">
      <c r="A215" s="117"/>
      <c r="B215" s="156"/>
      <c r="C215" s="126"/>
      <c r="D215" s="126"/>
      <c r="E215" s="127"/>
      <c r="F215" s="127"/>
      <c r="G215" s="118"/>
    </row>
    <row r="216" spans="1:7" ht="10.75" customHeight="1" x14ac:dyDescent="0.25">
      <c r="A216" s="117"/>
      <c r="B216" s="156"/>
      <c r="C216" s="126"/>
      <c r="D216" s="126"/>
      <c r="E216" s="127"/>
      <c r="F216" s="127"/>
      <c r="G216" s="118"/>
    </row>
    <row r="217" spans="1:7" ht="10.75" customHeight="1" x14ac:dyDescent="0.25">
      <c r="A217" s="117"/>
      <c r="B217" s="156"/>
      <c r="C217" s="126"/>
      <c r="D217" s="126"/>
      <c r="E217" s="127"/>
      <c r="F217" s="127"/>
      <c r="G217" s="118"/>
    </row>
    <row r="218" spans="1:7" ht="10.75" customHeight="1" x14ac:dyDescent="0.25">
      <c r="A218" s="117"/>
      <c r="B218" s="156"/>
      <c r="C218" s="126"/>
      <c r="D218" s="126"/>
      <c r="E218" s="127"/>
      <c r="F218" s="127"/>
      <c r="G218" s="118"/>
    </row>
    <row r="219" spans="1:7" ht="10.75" customHeight="1" x14ac:dyDescent="0.25">
      <c r="A219" s="117"/>
      <c r="B219" s="156"/>
      <c r="C219" s="126"/>
      <c r="D219" s="126"/>
      <c r="E219" s="127"/>
      <c r="F219" s="127"/>
      <c r="G219" s="118"/>
    </row>
    <row r="220" spans="1:7" ht="10.75" customHeight="1" x14ac:dyDescent="0.25">
      <c r="A220" s="117"/>
      <c r="B220" s="156"/>
      <c r="C220" s="126"/>
      <c r="D220" s="126"/>
      <c r="E220" s="127"/>
      <c r="F220" s="127"/>
      <c r="G220" s="118"/>
    </row>
    <row r="221" spans="1:7" ht="10.75" customHeight="1" x14ac:dyDescent="0.25">
      <c r="A221" s="117"/>
      <c r="B221" s="156"/>
      <c r="C221" s="126"/>
      <c r="D221" s="126"/>
      <c r="E221" s="127"/>
      <c r="F221" s="127"/>
      <c r="G221" s="118"/>
    </row>
    <row r="222" spans="1:7" ht="10.75" customHeight="1" x14ac:dyDescent="0.25">
      <c r="A222" s="117"/>
      <c r="B222" s="156"/>
      <c r="C222" s="126"/>
      <c r="D222" s="126"/>
      <c r="E222" s="127"/>
      <c r="F222" s="127"/>
      <c r="G222" s="118"/>
    </row>
    <row r="223" spans="1:7" ht="10.75" customHeight="1" x14ac:dyDescent="0.25">
      <c r="A223" s="117"/>
      <c r="B223" s="156"/>
      <c r="C223" s="126"/>
      <c r="D223" s="126"/>
      <c r="E223" s="127"/>
      <c r="F223" s="127"/>
      <c r="G223" s="118"/>
    </row>
    <row r="224" spans="1:7" ht="10.75" customHeight="1" x14ac:dyDescent="0.25">
      <c r="A224" s="117"/>
      <c r="B224" s="156"/>
      <c r="C224" s="126"/>
      <c r="D224" s="126"/>
      <c r="E224" s="127"/>
      <c r="F224" s="127"/>
      <c r="G224" s="118"/>
    </row>
    <row r="225" spans="1:7" ht="10.75" customHeight="1" x14ac:dyDescent="0.25">
      <c r="A225" s="117"/>
      <c r="B225" s="156"/>
      <c r="C225" s="126"/>
      <c r="D225" s="126"/>
      <c r="E225" s="127"/>
      <c r="F225" s="127"/>
      <c r="G225" s="118"/>
    </row>
    <row r="226" spans="1:7" ht="10.75" customHeight="1" x14ac:dyDescent="0.25">
      <c r="A226" s="117"/>
      <c r="B226" s="156"/>
      <c r="C226" s="126"/>
      <c r="D226" s="126"/>
      <c r="E226" s="127"/>
      <c r="F226" s="127"/>
      <c r="G226" s="118"/>
    </row>
    <row r="227" spans="1:7" ht="10.75" customHeight="1" x14ac:dyDescent="0.25">
      <c r="A227" s="117"/>
      <c r="B227" s="156"/>
      <c r="C227" s="126"/>
      <c r="D227" s="126"/>
      <c r="E227" s="127"/>
      <c r="F227" s="127"/>
      <c r="G227" s="118"/>
    </row>
    <row r="228" spans="1:7" ht="10.75" customHeight="1" x14ac:dyDescent="0.25">
      <c r="A228" s="117"/>
      <c r="B228" s="156"/>
      <c r="C228" s="126"/>
      <c r="D228" s="126"/>
      <c r="E228" s="127"/>
      <c r="F228" s="127"/>
      <c r="G228" s="118"/>
    </row>
    <row r="229" spans="1:7" ht="10.75" customHeight="1" x14ac:dyDescent="0.25">
      <c r="A229" s="117"/>
      <c r="B229" s="156"/>
      <c r="C229" s="126"/>
      <c r="D229" s="126"/>
      <c r="E229" s="127"/>
      <c r="F229" s="127"/>
      <c r="G229" s="118"/>
    </row>
    <row r="230" spans="1:7" ht="10.75" customHeight="1" x14ac:dyDescent="0.25">
      <c r="A230" s="117"/>
      <c r="B230" s="156"/>
      <c r="C230" s="126"/>
      <c r="D230" s="126"/>
      <c r="E230" s="127"/>
      <c r="F230" s="127"/>
      <c r="G230" s="118"/>
    </row>
    <row r="231" spans="1:7" ht="10.75" customHeight="1" x14ac:dyDescent="0.25">
      <c r="A231" s="117"/>
      <c r="B231" s="156"/>
      <c r="C231" s="126"/>
      <c r="D231" s="126"/>
      <c r="E231" s="127"/>
      <c r="F231" s="127"/>
      <c r="G231" s="118"/>
    </row>
    <row r="232" spans="1:7" ht="10.75" customHeight="1" x14ac:dyDescent="0.25">
      <c r="A232" s="117"/>
      <c r="B232" s="156"/>
      <c r="C232" s="126"/>
      <c r="D232" s="126"/>
      <c r="E232" s="127"/>
      <c r="F232" s="127"/>
      <c r="G232" s="118"/>
    </row>
    <row r="233" spans="1:7" x14ac:dyDescent="0.25">
      <c r="A233" s="107" t="s">
        <v>350</v>
      </c>
    </row>
    <row r="234" spans="1:7" ht="40.5" customHeight="1" x14ac:dyDescent="0.25">
      <c r="A234" s="234" t="s">
        <v>0</v>
      </c>
      <c r="B234" s="235"/>
      <c r="C234" s="86" t="s">
        <v>259</v>
      </c>
      <c r="D234" s="87" t="s">
        <v>260</v>
      </c>
      <c r="E234" s="88" t="s">
        <v>343</v>
      </c>
      <c r="F234" s="89" t="s">
        <v>344</v>
      </c>
      <c r="G234" s="90" t="s">
        <v>1</v>
      </c>
    </row>
    <row r="235" spans="1:7" ht="10.4" customHeight="1" x14ac:dyDescent="0.25">
      <c r="A235" s="122"/>
      <c r="B235" s="122"/>
      <c r="C235" s="122"/>
      <c r="D235" s="123"/>
      <c r="E235" s="123"/>
      <c r="F235" s="123"/>
    </row>
    <row r="236" spans="1:7" x14ac:dyDescent="0.25">
      <c r="A236" s="122"/>
      <c r="B236" s="122" t="s">
        <v>2</v>
      </c>
      <c r="C236" s="124">
        <f>SUM(C238:C256)</f>
        <v>6816</v>
      </c>
      <c r="D236" s="124">
        <f>SUM(D238:D256)</f>
        <v>3214</v>
      </c>
      <c r="E236" s="124">
        <v>1336</v>
      </c>
      <c r="F236" s="124">
        <v>2089</v>
      </c>
      <c r="G236" s="109" t="s">
        <v>3</v>
      </c>
    </row>
    <row r="237" spans="1:7" ht="9.65" customHeight="1" x14ac:dyDescent="0.25">
      <c r="A237" s="122"/>
      <c r="B237" s="122"/>
      <c r="C237" s="122"/>
      <c r="D237" s="124"/>
      <c r="E237" s="124"/>
      <c r="F237" s="124"/>
      <c r="G237" s="125"/>
    </row>
    <row r="238" spans="1:7" x14ac:dyDescent="0.25">
      <c r="A238" s="108" t="s">
        <v>4</v>
      </c>
      <c r="B238" s="151" t="s">
        <v>5</v>
      </c>
      <c r="C238" s="126">
        <v>158</v>
      </c>
      <c r="D238" s="126">
        <v>63</v>
      </c>
      <c r="E238" s="164">
        <v>1629</v>
      </c>
      <c r="F238" s="164">
        <v>2552</v>
      </c>
      <c r="G238" s="109" t="s">
        <v>6</v>
      </c>
    </row>
    <row r="239" spans="1:7" x14ac:dyDescent="0.25">
      <c r="A239" s="108" t="s">
        <v>7</v>
      </c>
      <c r="B239" s="152" t="s">
        <v>8</v>
      </c>
      <c r="C239" s="101" t="s">
        <v>388</v>
      </c>
      <c r="D239" s="101" t="s">
        <v>388</v>
      </c>
      <c r="E239" s="101" t="s">
        <v>388</v>
      </c>
      <c r="F239" s="101" t="s">
        <v>388</v>
      </c>
      <c r="G239" s="110" t="s">
        <v>9</v>
      </c>
    </row>
    <row r="240" spans="1:7" x14ac:dyDescent="0.25">
      <c r="A240" s="108" t="s">
        <v>10</v>
      </c>
      <c r="B240" s="152" t="s">
        <v>11</v>
      </c>
      <c r="C240" s="126">
        <v>3047</v>
      </c>
      <c r="D240" s="126">
        <v>1389</v>
      </c>
      <c r="E240" s="127">
        <v>1297</v>
      </c>
      <c r="F240" s="127">
        <v>2032</v>
      </c>
      <c r="G240" s="110" t="s">
        <v>12</v>
      </c>
    </row>
    <row r="241" spans="1:7" ht="34.5" x14ac:dyDescent="0.25">
      <c r="A241" s="111" t="s">
        <v>13</v>
      </c>
      <c r="B241" s="153" t="s">
        <v>14</v>
      </c>
      <c r="C241" s="128">
        <v>39</v>
      </c>
      <c r="D241" s="128">
        <v>9</v>
      </c>
      <c r="E241" s="129">
        <v>1891</v>
      </c>
      <c r="F241" s="129">
        <v>2968</v>
      </c>
      <c r="G241" s="112" t="s">
        <v>15</v>
      </c>
    </row>
    <row r="242" spans="1:7" ht="46" x14ac:dyDescent="0.25">
      <c r="A242" s="111" t="s">
        <v>16</v>
      </c>
      <c r="B242" s="153" t="s">
        <v>17</v>
      </c>
      <c r="C242" s="128">
        <v>111</v>
      </c>
      <c r="D242" s="128">
        <v>18</v>
      </c>
      <c r="E242" s="129">
        <v>861</v>
      </c>
      <c r="F242" s="129">
        <v>1325</v>
      </c>
      <c r="G242" s="112" t="s">
        <v>18</v>
      </c>
    </row>
    <row r="243" spans="1:7" x14ac:dyDescent="0.25">
      <c r="A243" s="113" t="s">
        <v>19</v>
      </c>
      <c r="B243" s="152" t="s">
        <v>20</v>
      </c>
      <c r="C243" s="126">
        <v>134</v>
      </c>
      <c r="D243" s="126">
        <v>27</v>
      </c>
      <c r="E243" s="127">
        <v>847</v>
      </c>
      <c r="F243" s="127">
        <v>1284</v>
      </c>
      <c r="G243" s="110" t="s">
        <v>21</v>
      </c>
    </row>
    <row r="244" spans="1:7" ht="25" customHeight="1" x14ac:dyDescent="0.25">
      <c r="A244" s="111" t="s">
        <v>22</v>
      </c>
      <c r="B244" s="153" t="s">
        <v>23</v>
      </c>
      <c r="C244" s="128">
        <v>651</v>
      </c>
      <c r="D244" s="128">
        <v>364</v>
      </c>
      <c r="E244" s="129">
        <v>795</v>
      </c>
      <c r="F244" s="129">
        <v>1220</v>
      </c>
      <c r="G244" s="112" t="s">
        <v>24</v>
      </c>
    </row>
    <row r="245" spans="1:7" x14ac:dyDescent="0.25">
      <c r="A245" s="113" t="s">
        <v>25</v>
      </c>
      <c r="B245" s="152" t="s">
        <v>26</v>
      </c>
      <c r="C245" s="126">
        <v>184</v>
      </c>
      <c r="D245" s="126">
        <v>28</v>
      </c>
      <c r="E245" s="127">
        <v>1049</v>
      </c>
      <c r="F245" s="127">
        <v>1617</v>
      </c>
      <c r="G245" s="110" t="s">
        <v>27</v>
      </c>
    </row>
    <row r="246" spans="1:7" ht="46" x14ac:dyDescent="0.25">
      <c r="A246" s="111" t="s">
        <v>28</v>
      </c>
      <c r="B246" s="153" t="s">
        <v>29</v>
      </c>
      <c r="C246" s="128">
        <v>223</v>
      </c>
      <c r="D246" s="128">
        <v>87</v>
      </c>
      <c r="E246" s="129">
        <v>721</v>
      </c>
      <c r="F246" s="129">
        <v>1106</v>
      </c>
      <c r="G246" s="112" t="s">
        <v>30</v>
      </c>
    </row>
    <row r="247" spans="1:7" x14ac:dyDescent="0.25">
      <c r="A247" s="113" t="s">
        <v>31</v>
      </c>
      <c r="B247" s="152" t="s">
        <v>32</v>
      </c>
      <c r="C247" s="126">
        <v>87</v>
      </c>
      <c r="D247" s="126">
        <v>29</v>
      </c>
      <c r="E247" s="127">
        <v>1782</v>
      </c>
      <c r="F247" s="127">
        <v>2803</v>
      </c>
      <c r="G247" s="110" t="s">
        <v>33</v>
      </c>
    </row>
    <row r="248" spans="1:7" ht="23" x14ac:dyDescent="0.25">
      <c r="A248" s="111" t="s">
        <v>34</v>
      </c>
      <c r="B248" s="153" t="s">
        <v>35</v>
      </c>
      <c r="C248" s="128">
        <v>89</v>
      </c>
      <c r="D248" s="128">
        <v>52</v>
      </c>
      <c r="E248" s="129">
        <v>1918</v>
      </c>
      <c r="F248" s="129">
        <v>3027</v>
      </c>
      <c r="G248" s="112" t="s">
        <v>36</v>
      </c>
    </row>
    <row r="249" spans="1:7" x14ac:dyDescent="0.25">
      <c r="A249" s="113" t="s">
        <v>37</v>
      </c>
      <c r="B249" s="152" t="s">
        <v>38</v>
      </c>
      <c r="C249" s="166">
        <v>6</v>
      </c>
      <c r="D249" s="166">
        <v>2</v>
      </c>
      <c r="E249" s="166" t="s">
        <v>388</v>
      </c>
      <c r="F249" s="166" t="s">
        <v>388</v>
      </c>
      <c r="G249" s="110" t="s">
        <v>39</v>
      </c>
    </row>
    <row r="250" spans="1:7" ht="23" x14ac:dyDescent="0.25">
      <c r="A250" s="111" t="s">
        <v>40</v>
      </c>
      <c r="B250" s="153" t="s">
        <v>41</v>
      </c>
      <c r="C250" s="128">
        <v>79</v>
      </c>
      <c r="D250" s="128">
        <v>42</v>
      </c>
      <c r="E250" s="166" t="s">
        <v>388</v>
      </c>
      <c r="F250" s="166" t="s">
        <v>388</v>
      </c>
      <c r="G250" s="112" t="s">
        <v>42</v>
      </c>
    </row>
    <row r="251" spans="1:7" ht="23" x14ac:dyDescent="0.25">
      <c r="A251" s="111" t="s">
        <v>43</v>
      </c>
      <c r="B251" s="153" t="s">
        <v>44</v>
      </c>
      <c r="C251" s="128">
        <v>89</v>
      </c>
      <c r="D251" s="128">
        <v>29</v>
      </c>
      <c r="E251" s="129">
        <v>1165</v>
      </c>
      <c r="F251" s="129">
        <v>1808</v>
      </c>
      <c r="G251" s="112" t="s">
        <v>45</v>
      </c>
    </row>
    <row r="252" spans="1:7" ht="23" x14ac:dyDescent="0.25">
      <c r="A252" s="111" t="s">
        <v>46</v>
      </c>
      <c r="B252" s="153" t="s">
        <v>47</v>
      </c>
      <c r="C252" s="128">
        <v>759</v>
      </c>
      <c r="D252" s="128">
        <v>289</v>
      </c>
      <c r="E252" s="129">
        <v>1680</v>
      </c>
      <c r="F252" s="129">
        <v>2633</v>
      </c>
      <c r="G252" s="112" t="s">
        <v>48</v>
      </c>
    </row>
    <row r="253" spans="1:7" x14ac:dyDescent="0.25">
      <c r="A253" s="113" t="s">
        <v>49</v>
      </c>
      <c r="B253" s="154" t="s">
        <v>50</v>
      </c>
      <c r="C253" s="126">
        <v>526</v>
      </c>
      <c r="D253" s="126">
        <v>371</v>
      </c>
      <c r="E253" s="127">
        <v>1259</v>
      </c>
      <c r="F253" s="127">
        <v>1969</v>
      </c>
      <c r="G253" s="114" t="s">
        <v>51</v>
      </c>
    </row>
    <row r="254" spans="1:7" ht="23" x14ac:dyDescent="0.25">
      <c r="A254" s="115" t="s">
        <v>52</v>
      </c>
      <c r="B254" s="155" t="s">
        <v>53</v>
      </c>
      <c r="C254" s="128">
        <v>435</v>
      </c>
      <c r="D254" s="128">
        <v>314</v>
      </c>
      <c r="E254" s="129">
        <v>1696</v>
      </c>
      <c r="F254" s="129">
        <v>2654</v>
      </c>
      <c r="G254" s="116" t="s">
        <v>54</v>
      </c>
    </row>
    <row r="255" spans="1:7" x14ac:dyDescent="0.25">
      <c r="A255" s="115" t="s">
        <v>55</v>
      </c>
      <c r="B255" s="155" t="s">
        <v>56</v>
      </c>
      <c r="C255" s="126">
        <v>77</v>
      </c>
      <c r="D255" s="126">
        <v>50</v>
      </c>
      <c r="E255" s="127">
        <v>924</v>
      </c>
      <c r="F255" s="127">
        <v>1436</v>
      </c>
      <c r="G255" s="116" t="s">
        <v>57</v>
      </c>
    </row>
    <row r="256" spans="1:7" ht="12" customHeight="1" x14ac:dyDescent="0.25">
      <c r="A256" s="117" t="s">
        <v>58</v>
      </c>
      <c r="B256" s="156" t="s">
        <v>59</v>
      </c>
      <c r="C256" s="126">
        <v>122</v>
      </c>
      <c r="D256" s="126">
        <v>51</v>
      </c>
      <c r="E256" s="127">
        <v>989</v>
      </c>
      <c r="F256" s="127">
        <v>1516</v>
      </c>
      <c r="G256" s="118" t="s">
        <v>60</v>
      </c>
    </row>
    <row r="257" spans="1:7" ht="12" customHeight="1" x14ac:dyDescent="0.25">
      <c r="A257" s="117"/>
      <c r="B257" s="156"/>
      <c r="C257" s="126"/>
      <c r="D257" s="126"/>
      <c r="E257" s="127"/>
      <c r="F257" s="127"/>
      <c r="G257" s="118"/>
    </row>
    <row r="258" spans="1:7" ht="12" customHeight="1" x14ac:dyDescent="0.25">
      <c r="A258" s="117"/>
      <c r="B258" s="156"/>
      <c r="C258" s="126"/>
      <c r="D258" s="126"/>
      <c r="E258" s="127"/>
      <c r="F258" s="127"/>
      <c r="G258" s="118"/>
    </row>
    <row r="259" spans="1:7" ht="12" customHeight="1" x14ac:dyDescent="0.25">
      <c r="A259" s="117"/>
      <c r="B259" s="156"/>
      <c r="C259" s="126"/>
      <c r="D259" s="126"/>
      <c r="E259" s="127"/>
      <c r="F259" s="127"/>
      <c r="G259" s="118"/>
    </row>
    <row r="260" spans="1:7" ht="12" customHeight="1" x14ac:dyDescent="0.25">
      <c r="A260" s="117"/>
      <c r="B260" s="156"/>
      <c r="C260" s="126"/>
      <c r="D260" s="126"/>
      <c r="E260" s="127"/>
      <c r="F260" s="127"/>
      <c r="G260" s="118"/>
    </row>
    <row r="261" spans="1:7" ht="12" customHeight="1" x14ac:dyDescent="0.25">
      <c r="A261" s="117"/>
      <c r="B261" s="156"/>
      <c r="C261" s="126"/>
      <c r="D261" s="126"/>
      <c r="E261" s="127"/>
      <c r="F261" s="127"/>
      <c r="G261" s="118"/>
    </row>
    <row r="262" spans="1:7" ht="12" customHeight="1" x14ac:dyDescent="0.25">
      <c r="A262" s="117"/>
      <c r="B262" s="156"/>
      <c r="C262" s="126"/>
      <c r="D262" s="126"/>
      <c r="E262" s="127"/>
      <c r="F262" s="127"/>
      <c r="G262" s="118"/>
    </row>
    <row r="263" spans="1:7" ht="12" customHeight="1" x14ac:dyDescent="0.25">
      <c r="A263" s="117"/>
      <c r="B263" s="156"/>
      <c r="C263" s="126"/>
      <c r="D263" s="126"/>
      <c r="E263" s="127"/>
      <c r="F263" s="127"/>
      <c r="G263" s="118"/>
    </row>
    <row r="264" spans="1:7" ht="12" customHeight="1" x14ac:dyDescent="0.25">
      <c r="A264" s="117"/>
      <c r="B264" s="156"/>
      <c r="C264" s="126"/>
      <c r="D264" s="126"/>
      <c r="E264" s="127"/>
      <c r="F264" s="127"/>
      <c r="G264" s="118"/>
    </row>
    <row r="265" spans="1:7" ht="12" customHeight="1" x14ac:dyDescent="0.25">
      <c r="A265" s="117"/>
      <c r="B265" s="156"/>
      <c r="C265" s="126"/>
      <c r="D265" s="126"/>
      <c r="E265" s="127"/>
      <c r="F265" s="127"/>
      <c r="G265" s="118"/>
    </row>
    <row r="266" spans="1:7" ht="12" customHeight="1" x14ac:dyDescent="0.25">
      <c r="A266" s="117"/>
      <c r="B266" s="156"/>
      <c r="C266" s="126"/>
      <c r="D266" s="126"/>
      <c r="E266" s="127"/>
      <c r="F266" s="127"/>
      <c r="G266" s="118"/>
    </row>
    <row r="267" spans="1:7" ht="12" customHeight="1" x14ac:dyDescent="0.25">
      <c r="A267" s="117"/>
      <c r="B267" s="156"/>
      <c r="C267" s="126"/>
      <c r="D267" s="126"/>
      <c r="E267" s="127"/>
      <c r="F267" s="127"/>
      <c r="G267" s="118"/>
    </row>
    <row r="268" spans="1:7" ht="12" customHeight="1" x14ac:dyDescent="0.25">
      <c r="A268" s="117"/>
      <c r="B268" s="156"/>
      <c r="C268" s="126"/>
      <c r="D268" s="126"/>
      <c r="E268" s="127"/>
      <c r="F268" s="127"/>
      <c r="G268" s="118"/>
    </row>
    <row r="269" spans="1:7" ht="12" customHeight="1" x14ac:dyDescent="0.25">
      <c r="A269" s="117"/>
      <c r="B269" s="156"/>
      <c r="C269" s="126"/>
      <c r="D269" s="126"/>
      <c r="E269" s="127"/>
      <c r="F269" s="127"/>
      <c r="G269" s="118"/>
    </row>
    <row r="270" spans="1:7" ht="12" customHeight="1" x14ac:dyDescent="0.25">
      <c r="A270" s="117"/>
      <c r="B270" s="156"/>
      <c r="C270" s="126"/>
      <c r="D270" s="126"/>
      <c r="E270" s="127"/>
      <c r="F270" s="127"/>
      <c r="G270" s="118"/>
    </row>
    <row r="271" spans="1:7" ht="12" customHeight="1" x14ac:dyDescent="0.25">
      <c r="A271" s="117"/>
      <c r="B271" s="156"/>
      <c r="C271" s="126"/>
      <c r="D271" s="126"/>
      <c r="E271" s="127"/>
      <c r="F271" s="127"/>
      <c r="G271" s="118"/>
    </row>
    <row r="272" spans="1:7" ht="12" customHeight="1" x14ac:dyDescent="0.25">
      <c r="A272" s="117"/>
      <c r="B272" s="156"/>
      <c r="C272" s="126"/>
      <c r="D272" s="126"/>
      <c r="E272" s="127"/>
      <c r="F272" s="127"/>
      <c r="G272" s="118"/>
    </row>
    <row r="273" spans="1:7" ht="12" customHeight="1" x14ac:dyDescent="0.25">
      <c r="A273" s="117"/>
      <c r="B273" s="156"/>
      <c r="C273" s="126"/>
      <c r="D273" s="126"/>
      <c r="E273" s="127"/>
      <c r="F273" s="127"/>
      <c r="G273" s="118"/>
    </row>
    <row r="274" spans="1:7" ht="12" customHeight="1" x14ac:dyDescent="0.25">
      <c r="A274" s="117"/>
      <c r="B274" s="156"/>
      <c r="C274" s="126"/>
      <c r="D274" s="126"/>
      <c r="E274" s="127"/>
      <c r="F274" s="127"/>
      <c r="G274" s="118"/>
    </row>
    <row r="275" spans="1:7" ht="12" customHeight="1" x14ac:dyDescent="0.25">
      <c r="A275" s="117"/>
      <c r="B275" s="156"/>
      <c r="C275" s="126"/>
      <c r="D275" s="126"/>
      <c r="E275" s="127"/>
      <c r="F275" s="127"/>
      <c r="G275" s="118"/>
    </row>
    <row r="276" spans="1:7" ht="12" customHeight="1" x14ac:dyDescent="0.25">
      <c r="A276" s="117"/>
      <c r="B276" s="156"/>
      <c r="C276" s="126"/>
      <c r="D276" s="126"/>
      <c r="E276" s="127"/>
      <c r="F276" s="127"/>
      <c r="G276" s="118"/>
    </row>
    <row r="277" spans="1:7" ht="12" customHeight="1" x14ac:dyDescent="0.25">
      <c r="A277" s="117"/>
      <c r="B277" s="156"/>
      <c r="C277" s="126"/>
      <c r="D277" s="126"/>
      <c r="E277" s="127"/>
      <c r="F277" s="127"/>
      <c r="G277" s="118"/>
    </row>
    <row r="278" spans="1:7" ht="12" customHeight="1" x14ac:dyDescent="0.25">
      <c r="A278" s="117"/>
      <c r="B278" s="156"/>
      <c r="C278" s="126"/>
      <c r="D278" s="126"/>
      <c r="E278" s="127"/>
      <c r="F278" s="127"/>
      <c r="G278" s="118"/>
    </row>
    <row r="279" spans="1:7" ht="12" customHeight="1" x14ac:dyDescent="0.25">
      <c r="A279" s="117"/>
      <c r="B279" s="156"/>
      <c r="C279" s="126"/>
      <c r="D279" s="126"/>
      <c r="E279" s="127"/>
      <c r="F279" s="127"/>
      <c r="G279" s="118"/>
    </row>
    <row r="280" spans="1:7" ht="12" customHeight="1" x14ac:dyDescent="0.25">
      <c r="A280" s="117"/>
      <c r="B280" s="156"/>
      <c r="C280" s="126"/>
      <c r="D280" s="126"/>
      <c r="E280" s="127"/>
      <c r="F280" s="127"/>
      <c r="G280" s="118"/>
    </row>
    <row r="281" spans="1:7" ht="12" customHeight="1" x14ac:dyDescent="0.25">
      <c r="A281" s="117"/>
      <c r="B281" s="156"/>
      <c r="C281" s="126"/>
      <c r="D281" s="126"/>
      <c r="E281" s="127"/>
      <c r="F281" s="127"/>
      <c r="G281" s="118"/>
    </row>
    <row r="282" spans="1:7" ht="12" customHeight="1" x14ac:dyDescent="0.25">
      <c r="A282" s="117"/>
      <c r="B282" s="156"/>
      <c r="C282" s="126"/>
      <c r="D282" s="126"/>
      <c r="E282" s="127"/>
      <c r="F282" s="127"/>
      <c r="G282" s="118"/>
    </row>
    <row r="283" spans="1:7" ht="12" customHeight="1" x14ac:dyDescent="0.25">
      <c r="A283" s="117"/>
      <c r="B283" s="156"/>
      <c r="C283" s="126"/>
      <c r="D283" s="126"/>
      <c r="E283" s="127"/>
      <c r="F283" s="127"/>
      <c r="G283" s="118"/>
    </row>
    <row r="284" spans="1:7" ht="12" customHeight="1" x14ac:dyDescent="0.25">
      <c r="A284" s="117"/>
      <c r="B284" s="156"/>
      <c r="C284" s="126"/>
      <c r="D284" s="126"/>
      <c r="E284" s="127"/>
      <c r="F284" s="127"/>
      <c r="G284" s="118"/>
    </row>
    <row r="285" spans="1:7" ht="12" customHeight="1" x14ac:dyDescent="0.25">
      <c r="A285" s="117"/>
      <c r="B285" s="156"/>
      <c r="C285" s="126"/>
      <c r="D285" s="126"/>
      <c r="E285" s="127"/>
      <c r="F285" s="127"/>
      <c r="G285" s="118"/>
    </row>
    <row r="286" spans="1:7" ht="12" customHeight="1" x14ac:dyDescent="0.25">
      <c r="A286" s="117"/>
      <c r="B286" s="156"/>
      <c r="C286" s="126"/>
      <c r="D286" s="126"/>
      <c r="E286" s="127"/>
      <c r="F286" s="127"/>
      <c r="G286" s="118"/>
    </row>
    <row r="287" spans="1:7" ht="12" customHeight="1" x14ac:dyDescent="0.25">
      <c r="A287" s="117"/>
      <c r="B287" s="156"/>
      <c r="C287" s="126"/>
      <c r="D287" s="126"/>
      <c r="E287" s="127"/>
      <c r="F287" s="127"/>
      <c r="G287" s="118"/>
    </row>
    <row r="288" spans="1:7" ht="12" customHeight="1" x14ac:dyDescent="0.25">
      <c r="A288" s="117"/>
      <c r="B288" s="156"/>
      <c r="C288" s="126"/>
      <c r="D288" s="126"/>
      <c r="E288" s="127"/>
      <c r="F288" s="127"/>
      <c r="G288" s="118"/>
    </row>
    <row r="289" spans="1:7" ht="12" customHeight="1" x14ac:dyDescent="0.25">
      <c r="A289" s="117"/>
      <c r="B289" s="156"/>
      <c r="C289" s="126"/>
      <c r="D289" s="126"/>
      <c r="E289" s="127"/>
      <c r="F289" s="127"/>
      <c r="G289" s="118"/>
    </row>
    <row r="290" spans="1:7" ht="12" customHeight="1" x14ac:dyDescent="0.25">
      <c r="A290" s="117"/>
      <c r="B290" s="156"/>
      <c r="C290" s="126"/>
      <c r="D290" s="126"/>
      <c r="E290" s="127"/>
      <c r="F290" s="127"/>
      <c r="G290" s="118"/>
    </row>
    <row r="292" spans="1:7" x14ac:dyDescent="0.25">
      <c r="A292" s="107" t="s">
        <v>351</v>
      </c>
    </row>
    <row r="293" spans="1:7" ht="40.5" customHeight="1" x14ac:dyDescent="0.25">
      <c r="A293" s="234" t="s">
        <v>0</v>
      </c>
      <c r="B293" s="235"/>
      <c r="C293" s="86" t="s">
        <v>259</v>
      </c>
      <c r="D293" s="87" t="s">
        <v>260</v>
      </c>
      <c r="E293" s="88" t="s">
        <v>343</v>
      </c>
      <c r="F293" s="89" t="s">
        <v>344</v>
      </c>
      <c r="G293" s="90" t="s">
        <v>1</v>
      </c>
    </row>
    <row r="294" spans="1:7" ht="7.4" customHeight="1" x14ac:dyDescent="0.25">
      <c r="A294" s="122"/>
      <c r="B294" s="122"/>
      <c r="C294" s="122"/>
      <c r="D294" s="123"/>
      <c r="E294" s="123"/>
      <c r="F294" s="123"/>
    </row>
    <row r="295" spans="1:7" x14ac:dyDescent="0.25">
      <c r="A295" s="122"/>
      <c r="B295" s="122" t="s">
        <v>2</v>
      </c>
      <c r="C295" s="124">
        <f>SUM(C297:C315)</f>
        <v>49981</v>
      </c>
      <c r="D295" s="124">
        <f>SUM(D297:D315)</f>
        <v>21468</v>
      </c>
      <c r="E295" s="124">
        <v>1124</v>
      </c>
      <c r="F295" s="124">
        <v>1732</v>
      </c>
      <c r="G295" s="109" t="s">
        <v>3</v>
      </c>
    </row>
    <row r="296" spans="1:7" ht="10.4" customHeight="1" x14ac:dyDescent="0.25">
      <c r="A296" s="122"/>
      <c r="B296" s="122"/>
      <c r="C296" s="122"/>
      <c r="D296" s="124"/>
      <c r="E296" s="124"/>
      <c r="F296" s="124"/>
      <c r="G296" s="125"/>
    </row>
    <row r="297" spans="1:7" x14ac:dyDescent="0.25">
      <c r="A297" s="108" t="s">
        <v>4</v>
      </c>
      <c r="B297" s="151" t="s">
        <v>5</v>
      </c>
      <c r="C297" s="126">
        <v>1880</v>
      </c>
      <c r="D297" s="126">
        <v>335</v>
      </c>
      <c r="E297" s="127">
        <v>1265</v>
      </c>
      <c r="F297" s="127">
        <v>1962</v>
      </c>
      <c r="G297" s="109" t="s">
        <v>6</v>
      </c>
    </row>
    <row r="298" spans="1:7" x14ac:dyDescent="0.25">
      <c r="A298" s="108" t="s">
        <v>7</v>
      </c>
      <c r="B298" s="152" t="s">
        <v>8</v>
      </c>
      <c r="C298" s="126">
        <v>884</v>
      </c>
      <c r="D298" s="126">
        <v>49</v>
      </c>
      <c r="E298" s="127">
        <v>1477</v>
      </c>
      <c r="F298" s="127">
        <v>2438</v>
      </c>
      <c r="G298" s="110" t="s">
        <v>9</v>
      </c>
    </row>
    <row r="299" spans="1:7" x14ac:dyDescent="0.25">
      <c r="A299" s="108" t="s">
        <v>10</v>
      </c>
      <c r="B299" s="152" t="s">
        <v>11</v>
      </c>
      <c r="C299" s="126">
        <v>14317</v>
      </c>
      <c r="D299" s="126">
        <v>5213</v>
      </c>
      <c r="E299" s="127">
        <v>976</v>
      </c>
      <c r="F299" s="127">
        <v>1456</v>
      </c>
      <c r="G299" s="110" t="s">
        <v>12</v>
      </c>
    </row>
    <row r="300" spans="1:7" ht="34.5" x14ac:dyDescent="0.25">
      <c r="A300" s="111" t="s">
        <v>13</v>
      </c>
      <c r="B300" s="153" t="s">
        <v>14</v>
      </c>
      <c r="C300" s="128">
        <v>684</v>
      </c>
      <c r="D300" s="128">
        <v>146</v>
      </c>
      <c r="E300" s="129">
        <v>1824</v>
      </c>
      <c r="F300" s="129">
        <v>2852</v>
      </c>
      <c r="G300" s="112" t="s">
        <v>15</v>
      </c>
    </row>
    <row r="301" spans="1:7" ht="46" x14ac:dyDescent="0.25">
      <c r="A301" s="111" t="s">
        <v>16</v>
      </c>
      <c r="B301" s="153" t="s">
        <v>17</v>
      </c>
      <c r="C301" s="128">
        <v>791</v>
      </c>
      <c r="D301" s="128">
        <v>118</v>
      </c>
      <c r="E301" s="129">
        <v>1088</v>
      </c>
      <c r="F301" s="129">
        <v>1675</v>
      </c>
      <c r="G301" s="112" t="s">
        <v>18</v>
      </c>
    </row>
    <row r="302" spans="1:7" x14ac:dyDescent="0.25">
      <c r="A302" s="113" t="s">
        <v>19</v>
      </c>
      <c r="B302" s="152" t="s">
        <v>20</v>
      </c>
      <c r="C302" s="126">
        <v>2148</v>
      </c>
      <c r="D302" s="126">
        <v>201</v>
      </c>
      <c r="E302" s="127">
        <v>794</v>
      </c>
      <c r="F302" s="127">
        <v>1215</v>
      </c>
      <c r="G302" s="110" t="s">
        <v>21</v>
      </c>
    </row>
    <row r="303" spans="1:7" ht="24.65" customHeight="1" x14ac:dyDescent="0.25">
      <c r="A303" s="111" t="s">
        <v>22</v>
      </c>
      <c r="B303" s="153" t="s">
        <v>23</v>
      </c>
      <c r="C303" s="128">
        <v>9599</v>
      </c>
      <c r="D303" s="128">
        <v>4870</v>
      </c>
      <c r="E303" s="129">
        <v>887</v>
      </c>
      <c r="F303" s="129">
        <v>1381</v>
      </c>
      <c r="G303" s="112" t="s">
        <v>24</v>
      </c>
    </row>
    <row r="304" spans="1:7" x14ac:dyDescent="0.25">
      <c r="A304" s="113" t="s">
        <v>25</v>
      </c>
      <c r="B304" s="152" t="s">
        <v>26</v>
      </c>
      <c r="C304" s="126">
        <v>1687</v>
      </c>
      <c r="D304" s="126">
        <v>235</v>
      </c>
      <c r="E304" s="127">
        <v>926</v>
      </c>
      <c r="F304" s="127">
        <v>1433</v>
      </c>
      <c r="G304" s="110" t="s">
        <v>27</v>
      </c>
    </row>
    <row r="305" spans="1:7" ht="46" x14ac:dyDescent="0.25">
      <c r="A305" s="111" t="s">
        <v>28</v>
      </c>
      <c r="B305" s="153" t="s">
        <v>29</v>
      </c>
      <c r="C305" s="128">
        <v>2545</v>
      </c>
      <c r="D305" s="128">
        <v>1185</v>
      </c>
      <c r="E305" s="129">
        <v>724</v>
      </c>
      <c r="F305" s="129">
        <v>1093</v>
      </c>
      <c r="G305" s="112" t="s">
        <v>30</v>
      </c>
    </row>
    <row r="306" spans="1:7" x14ac:dyDescent="0.25">
      <c r="A306" s="113" t="s">
        <v>31</v>
      </c>
      <c r="B306" s="152" t="s">
        <v>32</v>
      </c>
      <c r="C306" s="126">
        <v>576</v>
      </c>
      <c r="D306" s="126">
        <v>157</v>
      </c>
      <c r="E306" s="127">
        <v>1251</v>
      </c>
      <c r="F306" s="127">
        <v>1962</v>
      </c>
      <c r="G306" s="110" t="s">
        <v>33</v>
      </c>
    </row>
    <row r="307" spans="1:7" ht="23" x14ac:dyDescent="0.25">
      <c r="A307" s="111" t="s">
        <v>34</v>
      </c>
      <c r="B307" s="153" t="s">
        <v>35</v>
      </c>
      <c r="C307" s="128">
        <v>543</v>
      </c>
      <c r="D307" s="128">
        <v>367</v>
      </c>
      <c r="E307" s="129">
        <v>1499</v>
      </c>
      <c r="F307" s="129">
        <v>2333</v>
      </c>
      <c r="G307" s="112" t="s">
        <v>36</v>
      </c>
    </row>
    <row r="308" spans="1:7" x14ac:dyDescent="0.25">
      <c r="A308" s="113" t="s">
        <v>37</v>
      </c>
      <c r="B308" s="152" t="s">
        <v>38</v>
      </c>
      <c r="C308" s="126">
        <v>191</v>
      </c>
      <c r="D308" s="126">
        <v>68</v>
      </c>
      <c r="E308" s="127">
        <v>916</v>
      </c>
      <c r="F308" s="127">
        <v>1504</v>
      </c>
      <c r="G308" s="110" t="s">
        <v>39</v>
      </c>
    </row>
    <row r="309" spans="1:7" ht="23" x14ac:dyDescent="0.25">
      <c r="A309" s="111" t="s">
        <v>40</v>
      </c>
      <c r="B309" s="153" t="s">
        <v>41</v>
      </c>
      <c r="C309" s="128">
        <v>632</v>
      </c>
      <c r="D309" s="128">
        <v>301</v>
      </c>
      <c r="E309" s="129">
        <v>1646</v>
      </c>
      <c r="F309" s="129">
        <v>2577</v>
      </c>
      <c r="G309" s="112" t="s">
        <v>42</v>
      </c>
    </row>
    <row r="310" spans="1:7" ht="23" x14ac:dyDescent="0.25">
      <c r="A310" s="111" t="s">
        <v>43</v>
      </c>
      <c r="B310" s="153" t="s">
        <v>44</v>
      </c>
      <c r="C310" s="128">
        <v>638</v>
      </c>
      <c r="D310" s="128">
        <v>199</v>
      </c>
      <c r="E310" s="129">
        <v>813</v>
      </c>
      <c r="F310" s="129">
        <v>1253</v>
      </c>
      <c r="G310" s="112" t="s">
        <v>45</v>
      </c>
    </row>
    <row r="311" spans="1:7" ht="23" x14ac:dyDescent="0.25">
      <c r="A311" s="111" t="s">
        <v>46</v>
      </c>
      <c r="B311" s="153" t="s">
        <v>47</v>
      </c>
      <c r="C311" s="128">
        <v>2980</v>
      </c>
      <c r="D311" s="128">
        <v>1231</v>
      </c>
      <c r="E311" s="129">
        <v>1700</v>
      </c>
      <c r="F311" s="129">
        <v>2653</v>
      </c>
      <c r="G311" s="112" t="s">
        <v>48</v>
      </c>
    </row>
    <row r="312" spans="1:7" x14ac:dyDescent="0.25">
      <c r="A312" s="113" t="s">
        <v>49</v>
      </c>
      <c r="B312" s="154" t="s">
        <v>50</v>
      </c>
      <c r="C312" s="126">
        <v>4522</v>
      </c>
      <c r="D312" s="126">
        <v>3184</v>
      </c>
      <c r="E312" s="127">
        <v>1235</v>
      </c>
      <c r="F312" s="127">
        <v>1927</v>
      </c>
      <c r="G312" s="114" t="s">
        <v>51</v>
      </c>
    </row>
    <row r="313" spans="1:7" ht="23" x14ac:dyDescent="0.25">
      <c r="A313" s="115" t="s">
        <v>52</v>
      </c>
      <c r="B313" s="155" t="s">
        <v>53</v>
      </c>
      <c r="C313" s="128">
        <v>3517</v>
      </c>
      <c r="D313" s="128">
        <v>2452</v>
      </c>
      <c r="E313" s="129">
        <v>1575</v>
      </c>
      <c r="F313" s="129">
        <v>2464</v>
      </c>
      <c r="G313" s="116" t="s">
        <v>54</v>
      </c>
    </row>
    <row r="314" spans="1:7" x14ac:dyDescent="0.25">
      <c r="A314" s="115" t="s">
        <v>55</v>
      </c>
      <c r="B314" s="155" t="s">
        <v>56</v>
      </c>
      <c r="C314" s="126">
        <v>1068</v>
      </c>
      <c r="D314" s="126">
        <v>798</v>
      </c>
      <c r="E314" s="127">
        <v>686</v>
      </c>
      <c r="F314" s="127">
        <v>1072</v>
      </c>
      <c r="G314" s="116" t="s">
        <v>57</v>
      </c>
    </row>
    <row r="315" spans="1:7" ht="13.4" customHeight="1" x14ac:dyDescent="0.25">
      <c r="A315" s="117" t="s">
        <v>58</v>
      </c>
      <c r="B315" s="156" t="s">
        <v>59</v>
      </c>
      <c r="C315" s="126">
        <v>779</v>
      </c>
      <c r="D315" s="126">
        <v>359</v>
      </c>
      <c r="E315" s="127">
        <v>953</v>
      </c>
      <c r="F315" s="127">
        <v>1470</v>
      </c>
      <c r="G315" s="118" t="s">
        <v>60</v>
      </c>
    </row>
    <row r="316" spans="1:7" ht="13.4" customHeight="1" x14ac:dyDescent="0.25">
      <c r="A316" s="117"/>
      <c r="B316" s="156"/>
      <c r="C316" s="126"/>
      <c r="D316" s="126"/>
      <c r="E316" s="127"/>
      <c r="F316" s="127"/>
      <c r="G316" s="118"/>
    </row>
    <row r="317" spans="1:7" ht="13.4" customHeight="1" x14ac:dyDescent="0.25">
      <c r="A317" s="117"/>
      <c r="B317" s="156"/>
      <c r="C317" s="126"/>
      <c r="D317" s="126"/>
      <c r="E317" s="127"/>
      <c r="F317" s="127"/>
      <c r="G317" s="118"/>
    </row>
    <row r="318" spans="1:7" ht="13.4" customHeight="1" x14ac:dyDescent="0.25">
      <c r="A318" s="117"/>
      <c r="B318" s="156"/>
      <c r="C318" s="126"/>
      <c r="D318" s="126"/>
      <c r="E318" s="127"/>
      <c r="F318" s="127"/>
      <c r="G318" s="118"/>
    </row>
    <row r="319" spans="1:7" ht="13.4" customHeight="1" x14ac:dyDescent="0.25">
      <c r="A319" s="117"/>
      <c r="B319" s="156"/>
      <c r="C319" s="126"/>
      <c r="D319" s="126"/>
      <c r="E319" s="127"/>
      <c r="F319" s="127"/>
      <c r="G319" s="118"/>
    </row>
    <row r="320" spans="1:7" ht="13.4" customHeight="1" x14ac:dyDescent="0.25">
      <c r="A320" s="117"/>
      <c r="B320" s="156"/>
      <c r="C320" s="126"/>
      <c r="D320" s="126"/>
      <c r="E320" s="127"/>
      <c r="F320" s="127"/>
      <c r="G320" s="118"/>
    </row>
    <row r="321" spans="1:7" ht="13.4" customHeight="1" x14ac:dyDescent="0.25">
      <c r="A321" s="117"/>
      <c r="B321" s="156"/>
      <c r="C321" s="126"/>
      <c r="D321" s="126"/>
      <c r="E321" s="127"/>
      <c r="F321" s="127"/>
      <c r="G321" s="118"/>
    </row>
    <row r="322" spans="1:7" ht="13.4" customHeight="1" x14ac:dyDescent="0.25">
      <c r="A322" s="117"/>
      <c r="B322" s="156"/>
      <c r="C322" s="126"/>
      <c r="D322" s="126"/>
      <c r="E322" s="127"/>
      <c r="F322" s="127"/>
      <c r="G322" s="118"/>
    </row>
    <row r="323" spans="1:7" ht="13.4" customHeight="1" x14ac:dyDescent="0.25">
      <c r="A323" s="117"/>
      <c r="B323" s="156"/>
      <c r="C323" s="126"/>
      <c r="D323" s="126"/>
      <c r="E323" s="127"/>
      <c r="F323" s="127"/>
      <c r="G323" s="118"/>
    </row>
    <row r="324" spans="1:7" ht="13.4" customHeight="1" x14ac:dyDescent="0.25">
      <c r="A324" s="117"/>
      <c r="B324" s="156"/>
      <c r="C324" s="126"/>
      <c r="D324" s="126"/>
      <c r="E324" s="127"/>
      <c r="F324" s="127"/>
      <c r="G324" s="118"/>
    </row>
    <row r="325" spans="1:7" ht="13.4" customHeight="1" x14ac:dyDescent="0.25">
      <c r="A325" s="117"/>
      <c r="B325" s="156"/>
      <c r="C325" s="126"/>
      <c r="D325" s="126"/>
      <c r="E325" s="127"/>
      <c r="F325" s="127"/>
      <c r="G325" s="118"/>
    </row>
    <row r="326" spans="1:7" ht="13.4" customHeight="1" x14ac:dyDescent="0.25">
      <c r="A326" s="117"/>
      <c r="B326" s="156"/>
      <c r="C326" s="126"/>
      <c r="D326" s="126"/>
      <c r="E326" s="127"/>
      <c r="F326" s="127"/>
      <c r="G326" s="118"/>
    </row>
    <row r="327" spans="1:7" ht="13.4" customHeight="1" x14ac:dyDescent="0.25">
      <c r="A327" s="117"/>
      <c r="B327" s="156"/>
      <c r="C327" s="126"/>
      <c r="D327" s="126"/>
      <c r="E327" s="127"/>
      <c r="F327" s="127"/>
      <c r="G327" s="118"/>
    </row>
    <row r="328" spans="1:7" ht="13.4" customHeight="1" x14ac:dyDescent="0.25">
      <c r="A328" s="117"/>
      <c r="B328" s="156"/>
      <c r="C328" s="126"/>
      <c r="D328" s="126"/>
      <c r="E328" s="127"/>
      <c r="F328" s="127"/>
      <c r="G328" s="118"/>
    </row>
    <row r="329" spans="1:7" ht="13.4" customHeight="1" x14ac:dyDescent="0.25">
      <c r="A329" s="117"/>
      <c r="B329" s="156"/>
      <c r="C329" s="126"/>
      <c r="D329" s="126"/>
      <c r="E329" s="127"/>
      <c r="F329" s="127"/>
      <c r="G329" s="118"/>
    </row>
    <row r="330" spans="1:7" ht="13.4" customHeight="1" x14ac:dyDescent="0.25">
      <c r="A330" s="117"/>
      <c r="B330" s="156"/>
      <c r="C330" s="126"/>
      <c r="D330" s="126"/>
      <c r="E330" s="127"/>
      <c r="F330" s="127"/>
      <c r="G330" s="118"/>
    </row>
    <row r="331" spans="1:7" ht="13.4" customHeight="1" x14ac:dyDescent="0.25">
      <c r="A331" s="117"/>
      <c r="B331" s="156"/>
      <c r="C331" s="126"/>
      <c r="D331" s="126"/>
      <c r="E331" s="127"/>
      <c r="F331" s="127"/>
      <c r="G331" s="118"/>
    </row>
    <row r="332" spans="1:7" ht="13.4" customHeight="1" x14ac:dyDescent="0.25">
      <c r="A332" s="117"/>
      <c r="B332" s="156"/>
      <c r="C332" s="126"/>
      <c r="D332" s="126"/>
      <c r="E332" s="127"/>
      <c r="F332" s="127"/>
      <c r="G332" s="118"/>
    </row>
    <row r="333" spans="1:7" ht="13.4" customHeight="1" x14ac:dyDescent="0.25">
      <c r="A333" s="117"/>
      <c r="B333" s="156"/>
      <c r="C333" s="126"/>
      <c r="D333" s="126"/>
      <c r="E333" s="127"/>
      <c r="F333" s="127"/>
      <c r="G333" s="118"/>
    </row>
    <row r="334" spans="1:7" ht="13.4" customHeight="1" x14ac:dyDescent="0.25">
      <c r="A334" s="117"/>
      <c r="B334" s="156"/>
      <c r="C334" s="126"/>
      <c r="D334" s="126"/>
      <c r="E334" s="127"/>
      <c r="F334" s="127"/>
      <c r="G334" s="118"/>
    </row>
    <row r="335" spans="1:7" ht="13.4" customHeight="1" x14ac:dyDescent="0.25">
      <c r="A335" s="117"/>
      <c r="B335" s="156"/>
      <c r="C335" s="126"/>
      <c r="D335" s="126"/>
      <c r="E335" s="127"/>
      <c r="F335" s="127"/>
      <c r="G335" s="118"/>
    </row>
    <row r="336" spans="1:7" ht="13.4" customHeight="1" x14ac:dyDescent="0.25">
      <c r="A336" s="117"/>
      <c r="B336" s="156"/>
      <c r="C336" s="126"/>
      <c r="D336" s="126"/>
      <c r="E336" s="127"/>
      <c r="F336" s="127"/>
      <c r="G336" s="118"/>
    </row>
    <row r="337" spans="1:7" ht="13.4" customHeight="1" x14ac:dyDescent="0.25">
      <c r="A337" s="117"/>
      <c r="B337" s="156"/>
      <c r="C337" s="126"/>
      <c r="D337" s="126"/>
      <c r="E337" s="127"/>
      <c r="F337" s="127"/>
      <c r="G337" s="118"/>
    </row>
    <row r="338" spans="1:7" ht="13.4" customHeight="1" x14ac:dyDescent="0.25">
      <c r="A338" s="117"/>
      <c r="B338" s="156"/>
      <c r="C338" s="126"/>
      <c r="D338" s="126"/>
      <c r="E338" s="127"/>
      <c r="F338" s="127"/>
      <c r="G338" s="118"/>
    </row>
    <row r="339" spans="1:7" ht="13.4" customHeight="1" x14ac:dyDescent="0.25">
      <c r="A339" s="117"/>
      <c r="B339" s="156"/>
      <c r="C339" s="126"/>
      <c r="D339" s="126"/>
      <c r="E339" s="127"/>
      <c r="F339" s="127"/>
      <c r="G339" s="118"/>
    </row>
    <row r="340" spans="1:7" ht="13.4" customHeight="1" x14ac:dyDescent="0.25">
      <c r="A340" s="117"/>
      <c r="B340" s="156"/>
      <c r="C340" s="126"/>
      <c r="D340" s="126"/>
      <c r="E340" s="127"/>
      <c r="F340" s="127"/>
      <c r="G340" s="118"/>
    </row>
    <row r="341" spans="1:7" ht="13.4" customHeight="1" x14ac:dyDescent="0.25">
      <c r="A341" s="117"/>
      <c r="B341" s="156"/>
      <c r="C341" s="126"/>
      <c r="D341" s="126"/>
      <c r="E341" s="127"/>
      <c r="F341" s="127"/>
      <c r="G341" s="118"/>
    </row>
    <row r="342" spans="1:7" ht="13.4" customHeight="1" x14ac:dyDescent="0.25">
      <c r="A342" s="117"/>
      <c r="B342" s="156"/>
      <c r="C342" s="126"/>
      <c r="D342" s="126"/>
      <c r="E342" s="127"/>
      <c r="F342" s="127"/>
      <c r="G342" s="118"/>
    </row>
    <row r="343" spans="1:7" ht="13.4" customHeight="1" x14ac:dyDescent="0.25">
      <c r="A343" s="117"/>
      <c r="B343" s="156"/>
      <c r="C343" s="126"/>
      <c r="D343" s="126"/>
      <c r="E343" s="127"/>
      <c r="F343" s="127"/>
      <c r="G343" s="118"/>
    </row>
    <row r="344" spans="1:7" ht="13.4" customHeight="1" x14ac:dyDescent="0.25">
      <c r="A344" s="117"/>
      <c r="B344" s="156"/>
      <c r="C344" s="126"/>
      <c r="D344" s="126"/>
      <c r="E344" s="127"/>
      <c r="F344" s="127"/>
      <c r="G344" s="118"/>
    </row>
    <row r="345" spans="1:7" ht="13.4" customHeight="1" x14ac:dyDescent="0.25">
      <c r="A345" s="117"/>
      <c r="B345" s="156"/>
      <c r="C345" s="126"/>
      <c r="D345" s="126"/>
      <c r="E345" s="127"/>
      <c r="F345" s="127"/>
      <c r="G345" s="118"/>
    </row>
    <row r="346" spans="1:7" ht="13.4" customHeight="1" x14ac:dyDescent="0.25">
      <c r="A346" s="117"/>
      <c r="B346" s="156"/>
      <c r="C346" s="126"/>
      <c r="D346" s="126"/>
      <c r="E346" s="127"/>
      <c r="F346" s="127"/>
      <c r="G346" s="118"/>
    </row>
    <row r="347" spans="1:7" x14ac:dyDescent="0.25">
      <c r="A347" s="107" t="s">
        <v>352</v>
      </c>
    </row>
    <row r="348" spans="1:7" ht="40.5" customHeight="1" x14ac:dyDescent="0.25">
      <c r="A348" s="234" t="s">
        <v>0</v>
      </c>
      <c r="B348" s="235"/>
      <c r="C348" s="86" t="s">
        <v>259</v>
      </c>
      <c r="D348" s="87" t="s">
        <v>260</v>
      </c>
      <c r="E348" s="88" t="s">
        <v>343</v>
      </c>
      <c r="F348" s="89" t="s">
        <v>344</v>
      </c>
      <c r="G348" s="90" t="s">
        <v>1</v>
      </c>
    </row>
    <row r="349" spans="1:7" ht="10.75" customHeight="1" x14ac:dyDescent="0.25">
      <c r="A349" s="122"/>
      <c r="B349" s="122"/>
      <c r="C349" s="122"/>
      <c r="D349" s="123"/>
      <c r="E349" s="123"/>
      <c r="F349" s="123"/>
    </row>
    <row r="350" spans="1:7" x14ac:dyDescent="0.25">
      <c r="A350" s="122"/>
      <c r="B350" s="122" t="s">
        <v>2</v>
      </c>
      <c r="C350" s="124">
        <f>SUM(C352:C370)</f>
        <v>57200</v>
      </c>
      <c r="D350" s="124">
        <f>SUM(D352:D370)</f>
        <v>27551</v>
      </c>
      <c r="E350" s="124">
        <v>1428</v>
      </c>
      <c r="F350" s="124">
        <v>2234</v>
      </c>
      <c r="G350" s="109" t="s">
        <v>3</v>
      </c>
    </row>
    <row r="351" spans="1:7" ht="9.65" customHeight="1" x14ac:dyDescent="0.25">
      <c r="A351" s="122"/>
      <c r="B351" s="122"/>
      <c r="C351" s="122"/>
      <c r="D351" s="124"/>
      <c r="E351" s="124"/>
      <c r="F351" s="124"/>
      <c r="G351" s="125"/>
    </row>
    <row r="352" spans="1:7" x14ac:dyDescent="0.25">
      <c r="A352" s="108" t="s">
        <v>4</v>
      </c>
      <c r="B352" s="151" t="s">
        <v>5</v>
      </c>
      <c r="C352" s="126">
        <v>801</v>
      </c>
      <c r="D352" s="126">
        <v>247</v>
      </c>
      <c r="E352" s="127">
        <v>1021</v>
      </c>
      <c r="F352" s="127">
        <v>1573</v>
      </c>
      <c r="G352" s="109" t="s">
        <v>6</v>
      </c>
    </row>
    <row r="353" spans="1:7" x14ac:dyDescent="0.25">
      <c r="A353" s="108" t="s">
        <v>7</v>
      </c>
      <c r="B353" s="152" t="s">
        <v>8</v>
      </c>
      <c r="C353" s="126">
        <v>55</v>
      </c>
      <c r="D353" s="126">
        <v>3</v>
      </c>
      <c r="E353" s="127" t="s">
        <v>388</v>
      </c>
      <c r="F353" s="127" t="s">
        <v>388</v>
      </c>
      <c r="G353" s="110" t="s">
        <v>9</v>
      </c>
    </row>
    <row r="354" spans="1:7" x14ac:dyDescent="0.25">
      <c r="A354" s="108" t="s">
        <v>10</v>
      </c>
      <c r="B354" s="152" t="s">
        <v>11</v>
      </c>
      <c r="C354" s="126">
        <v>7623</v>
      </c>
      <c r="D354" s="126">
        <v>2431</v>
      </c>
      <c r="E354" s="127">
        <v>1103</v>
      </c>
      <c r="F354" s="127">
        <v>1700</v>
      </c>
      <c r="G354" s="110" t="s">
        <v>12</v>
      </c>
    </row>
    <row r="355" spans="1:7" ht="34.5" x14ac:dyDescent="0.25">
      <c r="A355" s="111" t="s">
        <v>13</v>
      </c>
      <c r="B355" s="153" t="s">
        <v>14</v>
      </c>
      <c r="C355" s="128">
        <v>2221</v>
      </c>
      <c r="D355" s="128">
        <v>589</v>
      </c>
      <c r="E355" s="129">
        <v>2205</v>
      </c>
      <c r="F355" s="129">
        <v>3592</v>
      </c>
      <c r="G355" s="112" t="s">
        <v>15</v>
      </c>
    </row>
    <row r="356" spans="1:7" ht="46" x14ac:dyDescent="0.25">
      <c r="A356" s="111" t="s">
        <v>16</v>
      </c>
      <c r="B356" s="153" t="s">
        <v>17</v>
      </c>
      <c r="C356" s="128">
        <v>1089</v>
      </c>
      <c r="D356" s="128">
        <v>188</v>
      </c>
      <c r="E356" s="129">
        <v>1256</v>
      </c>
      <c r="F356" s="129">
        <v>1946</v>
      </c>
      <c r="G356" s="112" t="s">
        <v>18</v>
      </c>
    </row>
    <row r="357" spans="1:7" x14ac:dyDescent="0.25">
      <c r="A357" s="113" t="s">
        <v>19</v>
      </c>
      <c r="B357" s="152" t="s">
        <v>20</v>
      </c>
      <c r="C357" s="126">
        <v>2469</v>
      </c>
      <c r="D357" s="126">
        <v>250</v>
      </c>
      <c r="E357" s="127">
        <v>895</v>
      </c>
      <c r="F357" s="127">
        <v>1367</v>
      </c>
      <c r="G357" s="110" t="s">
        <v>21</v>
      </c>
    </row>
    <row r="358" spans="1:7" ht="24" customHeight="1" x14ac:dyDescent="0.25">
      <c r="A358" s="111" t="s">
        <v>22</v>
      </c>
      <c r="B358" s="153" t="s">
        <v>23</v>
      </c>
      <c r="C358" s="128">
        <v>10758</v>
      </c>
      <c r="D358" s="128">
        <v>5937</v>
      </c>
      <c r="E358" s="129">
        <v>973</v>
      </c>
      <c r="F358" s="129">
        <v>1512</v>
      </c>
      <c r="G358" s="112" t="s">
        <v>24</v>
      </c>
    </row>
    <row r="359" spans="1:7" x14ac:dyDescent="0.25">
      <c r="A359" s="113" t="s">
        <v>25</v>
      </c>
      <c r="B359" s="152" t="s">
        <v>26</v>
      </c>
      <c r="C359" s="126">
        <v>2969</v>
      </c>
      <c r="D359" s="126">
        <v>645</v>
      </c>
      <c r="E359" s="127">
        <v>1756</v>
      </c>
      <c r="F359" s="127">
        <v>2733</v>
      </c>
      <c r="G359" s="110" t="s">
        <v>27</v>
      </c>
    </row>
    <row r="360" spans="1:7" ht="46" x14ac:dyDescent="0.25">
      <c r="A360" s="111" t="s">
        <v>28</v>
      </c>
      <c r="B360" s="153" t="s">
        <v>29</v>
      </c>
      <c r="C360" s="128">
        <v>4578</v>
      </c>
      <c r="D360" s="128">
        <v>2355</v>
      </c>
      <c r="E360" s="129">
        <v>821</v>
      </c>
      <c r="F360" s="129">
        <v>1248</v>
      </c>
      <c r="G360" s="112" t="s">
        <v>30</v>
      </c>
    </row>
    <row r="361" spans="1:7" x14ac:dyDescent="0.25">
      <c r="A361" s="113" t="s">
        <v>31</v>
      </c>
      <c r="B361" s="152" t="s">
        <v>32</v>
      </c>
      <c r="C361" s="126">
        <v>2227</v>
      </c>
      <c r="D361" s="126">
        <v>765</v>
      </c>
      <c r="E361" s="127">
        <v>2175</v>
      </c>
      <c r="F361" s="127">
        <v>3454</v>
      </c>
      <c r="G361" s="110" t="s">
        <v>33</v>
      </c>
    </row>
    <row r="362" spans="1:7" ht="23" x14ac:dyDescent="0.25">
      <c r="A362" s="111" t="s">
        <v>34</v>
      </c>
      <c r="B362" s="153" t="s">
        <v>35</v>
      </c>
      <c r="C362" s="128">
        <v>1166</v>
      </c>
      <c r="D362" s="128">
        <v>816</v>
      </c>
      <c r="E362" s="129">
        <v>2002</v>
      </c>
      <c r="F362" s="129">
        <v>3147</v>
      </c>
      <c r="G362" s="112" t="s">
        <v>36</v>
      </c>
    </row>
    <row r="363" spans="1:7" x14ac:dyDescent="0.25">
      <c r="A363" s="113" t="s">
        <v>37</v>
      </c>
      <c r="B363" s="152" t="s">
        <v>38</v>
      </c>
      <c r="C363" s="126">
        <v>145</v>
      </c>
      <c r="D363" s="126">
        <v>53</v>
      </c>
      <c r="E363" s="127">
        <v>1179</v>
      </c>
      <c r="F363" s="127">
        <v>1835</v>
      </c>
      <c r="G363" s="110" t="s">
        <v>39</v>
      </c>
    </row>
    <row r="364" spans="1:7" ht="23" x14ac:dyDescent="0.25">
      <c r="A364" s="111" t="s">
        <v>40</v>
      </c>
      <c r="B364" s="153" t="s">
        <v>41</v>
      </c>
      <c r="C364" s="128">
        <v>1602</v>
      </c>
      <c r="D364" s="128">
        <v>758</v>
      </c>
      <c r="E364" s="129">
        <v>1609</v>
      </c>
      <c r="F364" s="129">
        <v>2482</v>
      </c>
      <c r="G364" s="112" t="s">
        <v>42</v>
      </c>
    </row>
    <row r="365" spans="1:7" ht="23" x14ac:dyDescent="0.25">
      <c r="A365" s="111" t="s">
        <v>43</v>
      </c>
      <c r="B365" s="153" t="s">
        <v>44</v>
      </c>
      <c r="C365" s="128">
        <v>1059</v>
      </c>
      <c r="D365" s="128">
        <v>324</v>
      </c>
      <c r="E365" s="129">
        <v>1170</v>
      </c>
      <c r="F365" s="129">
        <v>1821</v>
      </c>
      <c r="G365" s="112" t="s">
        <v>45</v>
      </c>
    </row>
    <row r="366" spans="1:7" ht="23" x14ac:dyDescent="0.25">
      <c r="A366" s="111" t="s">
        <v>46</v>
      </c>
      <c r="B366" s="153" t="s">
        <v>47</v>
      </c>
      <c r="C366" s="128">
        <v>5099</v>
      </c>
      <c r="D366" s="128">
        <v>2588</v>
      </c>
      <c r="E366" s="129">
        <v>1797</v>
      </c>
      <c r="F366" s="129">
        <v>2821</v>
      </c>
      <c r="G366" s="112" t="s">
        <v>48</v>
      </c>
    </row>
    <row r="367" spans="1:7" x14ac:dyDescent="0.25">
      <c r="A367" s="113" t="s">
        <v>49</v>
      </c>
      <c r="B367" s="154" t="s">
        <v>50</v>
      </c>
      <c r="C367" s="126">
        <v>5229</v>
      </c>
      <c r="D367" s="126">
        <v>3983</v>
      </c>
      <c r="E367" s="127">
        <v>1310</v>
      </c>
      <c r="F367" s="127">
        <v>2045</v>
      </c>
      <c r="G367" s="114" t="s">
        <v>51</v>
      </c>
    </row>
    <row r="368" spans="1:7" ht="23" x14ac:dyDescent="0.25">
      <c r="A368" s="115" t="s">
        <v>52</v>
      </c>
      <c r="B368" s="155" t="s">
        <v>53</v>
      </c>
      <c r="C368" s="128">
        <v>5682</v>
      </c>
      <c r="D368" s="128">
        <v>4128</v>
      </c>
      <c r="E368" s="129">
        <v>1701</v>
      </c>
      <c r="F368" s="129">
        <v>2668</v>
      </c>
      <c r="G368" s="116" t="s">
        <v>54</v>
      </c>
    </row>
    <row r="369" spans="1:7" x14ac:dyDescent="0.25">
      <c r="A369" s="115" t="s">
        <v>55</v>
      </c>
      <c r="B369" s="155" t="s">
        <v>56</v>
      </c>
      <c r="C369" s="126">
        <v>1294</v>
      </c>
      <c r="D369" s="126">
        <v>780</v>
      </c>
      <c r="E369" s="127">
        <v>1133</v>
      </c>
      <c r="F369" s="127">
        <v>1788</v>
      </c>
      <c r="G369" s="116" t="s">
        <v>57</v>
      </c>
    </row>
    <row r="370" spans="1:7" ht="11.5" customHeight="1" x14ac:dyDescent="0.25">
      <c r="A370" s="117" t="s">
        <v>58</v>
      </c>
      <c r="B370" s="156" t="s">
        <v>59</v>
      </c>
      <c r="C370" s="126">
        <v>1134</v>
      </c>
      <c r="D370" s="126">
        <v>711</v>
      </c>
      <c r="E370" s="127">
        <v>1298</v>
      </c>
      <c r="F370" s="127">
        <v>2017</v>
      </c>
      <c r="G370" s="118" t="s">
        <v>60</v>
      </c>
    </row>
    <row r="371" spans="1:7" ht="11.5" customHeight="1" x14ac:dyDescent="0.25">
      <c r="A371" s="117"/>
      <c r="B371" s="156"/>
      <c r="C371" s="126"/>
      <c r="D371" s="126"/>
      <c r="E371" s="127"/>
      <c r="F371" s="127"/>
      <c r="G371" s="118"/>
    </row>
    <row r="372" spans="1:7" ht="11.5" customHeight="1" x14ac:dyDescent="0.25">
      <c r="A372" s="117"/>
      <c r="B372" s="156"/>
      <c r="C372" s="126"/>
      <c r="D372" s="126"/>
      <c r="E372" s="127"/>
      <c r="F372" s="127"/>
      <c r="G372" s="118"/>
    </row>
    <row r="373" spans="1:7" ht="11.5" customHeight="1" x14ac:dyDescent="0.25">
      <c r="A373" s="117"/>
      <c r="B373" s="156"/>
      <c r="C373" s="126"/>
      <c r="D373" s="126"/>
      <c r="E373" s="127"/>
      <c r="F373" s="127"/>
      <c r="G373" s="118"/>
    </row>
    <row r="374" spans="1:7" ht="11.5" customHeight="1" x14ac:dyDescent="0.25">
      <c r="A374" s="117"/>
      <c r="B374" s="156"/>
      <c r="C374" s="126"/>
      <c r="D374" s="126"/>
      <c r="E374" s="127"/>
      <c r="F374" s="127"/>
      <c r="G374" s="118"/>
    </row>
    <row r="375" spans="1:7" ht="11.5" customHeight="1" x14ac:dyDescent="0.25">
      <c r="A375" s="117"/>
      <c r="B375" s="156"/>
      <c r="C375" s="126"/>
      <c r="D375" s="126"/>
      <c r="E375" s="127"/>
      <c r="F375" s="127"/>
      <c r="G375" s="118"/>
    </row>
    <row r="376" spans="1:7" ht="11.5" customHeight="1" x14ac:dyDescent="0.25">
      <c r="A376" s="117"/>
      <c r="B376" s="156"/>
      <c r="C376" s="126"/>
      <c r="D376" s="126"/>
      <c r="E376" s="127"/>
      <c r="F376" s="127"/>
      <c r="G376" s="118"/>
    </row>
    <row r="377" spans="1:7" ht="11.5" customHeight="1" x14ac:dyDescent="0.25">
      <c r="A377" s="117"/>
      <c r="B377" s="156"/>
      <c r="C377" s="126"/>
      <c r="D377" s="126"/>
      <c r="E377" s="127"/>
      <c r="F377" s="127"/>
      <c r="G377" s="118"/>
    </row>
    <row r="378" spans="1:7" ht="11.5" customHeight="1" x14ac:dyDescent="0.25">
      <c r="A378" s="117"/>
      <c r="B378" s="156"/>
      <c r="C378" s="126"/>
      <c r="D378" s="126"/>
      <c r="E378" s="127"/>
      <c r="F378" s="127"/>
      <c r="G378" s="118"/>
    </row>
    <row r="379" spans="1:7" ht="11.5" customHeight="1" x14ac:dyDescent="0.25">
      <c r="A379" s="117"/>
      <c r="B379" s="156"/>
      <c r="C379" s="126"/>
      <c r="D379" s="126"/>
      <c r="E379" s="127"/>
      <c r="F379" s="127"/>
      <c r="G379" s="118"/>
    </row>
    <row r="380" spans="1:7" ht="11.5" customHeight="1" x14ac:dyDescent="0.25">
      <c r="A380" s="117"/>
      <c r="B380" s="156"/>
      <c r="C380" s="126"/>
      <c r="D380" s="126"/>
      <c r="E380" s="127"/>
      <c r="F380" s="127"/>
      <c r="G380" s="118"/>
    </row>
    <row r="381" spans="1:7" ht="11.5" customHeight="1" x14ac:dyDescent="0.25">
      <c r="A381" s="117"/>
      <c r="B381" s="156"/>
      <c r="C381" s="126"/>
      <c r="D381" s="126"/>
      <c r="E381" s="127"/>
      <c r="F381" s="127"/>
      <c r="G381" s="118"/>
    </row>
    <row r="382" spans="1:7" ht="11.5" customHeight="1" x14ac:dyDescent="0.25">
      <c r="A382" s="117"/>
      <c r="B382" s="156"/>
      <c r="C382" s="126"/>
      <c r="D382" s="126"/>
      <c r="E382" s="127"/>
      <c r="F382" s="127"/>
      <c r="G382" s="118"/>
    </row>
    <row r="383" spans="1:7" ht="11.5" customHeight="1" x14ac:dyDescent="0.25">
      <c r="A383" s="117"/>
      <c r="B383" s="156"/>
      <c r="C383" s="126"/>
      <c r="D383" s="126"/>
      <c r="E383" s="127"/>
      <c r="F383" s="127"/>
      <c r="G383" s="118"/>
    </row>
    <row r="384" spans="1:7" ht="11.5" customHeight="1" x14ac:dyDescent="0.25">
      <c r="A384" s="117"/>
      <c r="B384" s="156"/>
      <c r="C384" s="126"/>
      <c r="D384" s="126"/>
      <c r="E384" s="127"/>
      <c r="F384" s="127"/>
      <c r="G384" s="118"/>
    </row>
    <row r="385" spans="1:7" ht="11.5" customHeight="1" x14ac:dyDescent="0.25">
      <c r="A385" s="117"/>
      <c r="B385" s="156"/>
      <c r="C385" s="126"/>
      <c r="D385" s="126"/>
      <c r="E385" s="127"/>
      <c r="F385" s="127"/>
      <c r="G385" s="118"/>
    </row>
    <row r="386" spans="1:7" ht="11.5" customHeight="1" x14ac:dyDescent="0.25">
      <c r="A386" s="117"/>
      <c r="B386" s="156"/>
      <c r="C386" s="126"/>
      <c r="D386" s="126"/>
      <c r="E386" s="127"/>
      <c r="F386" s="127"/>
      <c r="G386" s="118"/>
    </row>
    <row r="387" spans="1:7" ht="11.5" customHeight="1" x14ac:dyDescent="0.25">
      <c r="A387" s="117"/>
      <c r="B387" s="156"/>
      <c r="C387" s="126"/>
      <c r="D387" s="126"/>
      <c r="E387" s="127"/>
      <c r="F387" s="127"/>
      <c r="G387" s="118"/>
    </row>
    <row r="388" spans="1:7" ht="11.5" customHeight="1" x14ac:dyDescent="0.25">
      <c r="A388" s="117"/>
      <c r="B388" s="156"/>
      <c r="C388" s="126"/>
      <c r="D388" s="126"/>
      <c r="E388" s="127"/>
      <c r="F388" s="127"/>
      <c r="G388" s="118"/>
    </row>
    <row r="389" spans="1:7" ht="11.5" customHeight="1" x14ac:dyDescent="0.25">
      <c r="A389" s="117"/>
      <c r="B389" s="156"/>
      <c r="C389" s="126"/>
      <c r="D389" s="126"/>
      <c r="E389" s="127"/>
      <c r="F389" s="127"/>
      <c r="G389" s="118"/>
    </row>
    <row r="390" spans="1:7" ht="11.5" customHeight="1" x14ac:dyDescent="0.25">
      <c r="A390" s="117"/>
      <c r="B390" s="156"/>
      <c r="C390" s="126"/>
      <c r="D390" s="126"/>
      <c r="E390" s="127"/>
      <c r="F390" s="127"/>
      <c r="G390" s="118"/>
    </row>
    <row r="391" spans="1:7" ht="11.5" customHeight="1" x14ac:dyDescent="0.25">
      <c r="A391" s="117"/>
      <c r="B391" s="156"/>
      <c r="C391" s="126"/>
      <c r="D391" s="126"/>
      <c r="E391" s="127"/>
      <c r="F391" s="127"/>
      <c r="G391" s="118"/>
    </row>
    <row r="392" spans="1:7" ht="11.5" customHeight="1" x14ac:dyDescent="0.25">
      <c r="A392" s="117"/>
      <c r="B392" s="156"/>
      <c r="C392" s="126"/>
      <c r="D392" s="126"/>
      <c r="E392" s="127"/>
      <c r="F392" s="127"/>
      <c r="G392" s="118"/>
    </row>
    <row r="393" spans="1:7" ht="11.5" customHeight="1" x14ac:dyDescent="0.25">
      <c r="A393" s="117"/>
      <c r="B393" s="156"/>
      <c r="C393" s="126"/>
      <c r="D393" s="126"/>
      <c r="E393" s="127"/>
      <c r="F393" s="127"/>
      <c r="G393" s="118"/>
    </row>
    <row r="394" spans="1:7" ht="11.5" customHeight="1" x14ac:dyDescent="0.25">
      <c r="A394" s="117"/>
      <c r="B394" s="156"/>
      <c r="C394" s="126"/>
      <c r="D394" s="126"/>
      <c r="E394" s="127"/>
      <c r="F394" s="127"/>
      <c r="G394" s="118"/>
    </row>
    <row r="395" spans="1:7" ht="11.5" customHeight="1" x14ac:dyDescent="0.25">
      <c r="A395" s="117"/>
      <c r="B395" s="156"/>
      <c r="C395" s="126"/>
      <c r="D395" s="126"/>
      <c r="E395" s="127"/>
      <c r="F395" s="127"/>
      <c r="G395" s="118"/>
    </row>
    <row r="396" spans="1:7" ht="11.5" customHeight="1" x14ac:dyDescent="0.25">
      <c r="A396" s="117"/>
      <c r="B396" s="156"/>
      <c r="C396" s="126"/>
      <c r="D396" s="126"/>
      <c r="E396" s="127"/>
      <c r="F396" s="127"/>
      <c r="G396" s="118"/>
    </row>
    <row r="397" spans="1:7" ht="11.5" customHeight="1" x14ac:dyDescent="0.25">
      <c r="A397" s="117"/>
      <c r="B397" s="156"/>
      <c r="C397" s="126"/>
      <c r="D397" s="126"/>
      <c r="E397" s="127"/>
      <c r="F397" s="127"/>
      <c r="G397" s="118"/>
    </row>
    <row r="398" spans="1:7" ht="11.5" customHeight="1" x14ac:dyDescent="0.25">
      <c r="A398" s="117"/>
      <c r="B398" s="156"/>
      <c r="C398" s="126"/>
      <c r="D398" s="126"/>
      <c r="E398" s="127"/>
      <c r="F398" s="127"/>
      <c r="G398" s="118"/>
    </row>
    <row r="399" spans="1:7" ht="11.5" customHeight="1" x14ac:dyDescent="0.25">
      <c r="A399" s="117"/>
      <c r="B399" s="156"/>
      <c r="C399" s="126"/>
      <c r="D399" s="126"/>
      <c r="E399" s="127"/>
      <c r="F399" s="127"/>
      <c r="G399" s="118"/>
    </row>
    <row r="400" spans="1:7" ht="11.5" customHeight="1" x14ac:dyDescent="0.25">
      <c r="A400" s="117"/>
      <c r="B400" s="156"/>
      <c r="C400" s="126"/>
      <c r="D400" s="126"/>
      <c r="E400" s="127"/>
      <c r="F400" s="127"/>
      <c r="G400" s="118"/>
    </row>
    <row r="401" spans="1:7" ht="11.5" customHeight="1" x14ac:dyDescent="0.25">
      <c r="A401" s="117"/>
      <c r="B401" s="156"/>
      <c r="C401" s="126"/>
      <c r="D401" s="126"/>
      <c r="E401" s="127"/>
      <c r="F401" s="127"/>
      <c r="G401" s="118"/>
    </row>
    <row r="402" spans="1:7" ht="11.5" customHeight="1" x14ac:dyDescent="0.25">
      <c r="A402" s="117"/>
      <c r="B402" s="156"/>
      <c r="C402" s="126"/>
      <c r="D402" s="126"/>
      <c r="E402" s="127"/>
      <c r="F402" s="127"/>
      <c r="G402" s="118"/>
    </row>
    <row r="403" spans="1:7" ht="11.5" customHeight="1" x14ac:dyDescent="0.25">
      <c r="A403" s="117"/>
      <c r="B403" s="156"/>
      <c r="C403" s="126"/>
      <c r="D403" s="126"/>
      <c r="E403" s="127"/>
      <c r="F403" s="127"/>
      <c r="G403" s="118"/>
    </row>
    <row r="404" spans="1:7" ht="11.5" customHeight="1" x14ac:dyDescent="0.25">
      <c r="A404" s="117"/>
      <c r="B404" s="156"/>
      <c r="C404" s="126"/>
      <c r="D404" s="126"/>
      <c r="E404" s="127"/>
      <c r="F404" s="127"/>
      <c r="G404" s="118"/>
    </row>
    <row r="405" spans="1:7" ht="11.5" customHeight="1" x14ac:dyDescent="0.25">
      <c r="A405" s="117"/>
      <c r="B405" s="156"/>
      <c r="C405" s="126"/>
      <c r="D405" s="126"/>
      <c r="E405" s="127"/>
      <c r="F405" s="127"/>
      <c r="G405" s="118"/>
    </row>
    <row r="407" spans="1:7" x14ac:dyDescent="0.25">
      <c r="A407" s="107" t="s">
        <v>376</v>
      </c>
    </row>
    <row r="408" spans="1:7" ht="40.5" customHeight="1" x14ac:dyDescent="0.25">
      <c r="A408" s="234" t="s">
        <v>0</v>
      </c>
      <c r="B408" s="235"/>
      <c r="C408" s="86" t="s">
        <v>259</v>
      </c>
      <c r="D408" s="87" t="s">
        <v>260</v>
      </c>
      <c r="E408" s="88" t="s">
        <v>343</v>
      </c>
      <c r="F408" s="89" t="s">
        <v>344</v>
      </c>
      <c r="G408" s="90" t="s">
        <v>1</v>
      </c>
    </row>
    <row r="409" spans="1:7" ht="10.75" customHeight="1" x14ac:dyDescent="0.25">
      <c r="A409" s="122"/>
      <c r="B409" s="122"/>
      <c r="C409" s="122"/>
      <c r="D409" s="123"/>
      <c r="E409" s="123"/>
      <c r="F409" s="123"/>
    </row>
    <row r="410" spans="1:7" x14ac:dyDescent="0.25">
      <c r="A410" s="122"/>
      <c r="B410" s="122" t="s">
        <v>2</v>
      </c>
      <c r="C410" s="124">
        <f>SUM(C412:C430)</f>
        <v>22247</v>
      </c>
      <c r="D410" s="124">
        <f>SUM(D412:D430)</f>
        <v>9538</v>
      </c>
      <c r="E410" s="124">
        <v>1222</v>
      </c>
      <c r="F410" s="124">
        <v>1893</v>
      </c>
      <c r="G410" s="109" t="s">
        <v>3</v>
      </c>
    </row>
    <row r="411" spans="1:7" ht="9" customHeight="1" x14ac:dyDescent="0.25">
      <c r="A411" s="122"/>
      <c r="B411" s="122"/>
      <c r="C411" s="122"/>
      <c r="D411" s="124"/>
      <c r="E411" s="124"/>
      <c r="F411" s="124"/>
      <c r="G411" s="125"/>
    </row>
    <row r="412" spans="1:7" x14ac:dyDescent="0.25">
      <c r="A412" s="108" t="s">
        <v>4</v>
      </c>
      <c r="B412" s="151" t="s">
        <v>5</v>
      </c>
      <c r="C412" s="126">
        <v>578</v>
      </c>
      <c r="D412" s="126">
        <v>220</v>
      </c>
      <c r="E412" s="127">
        <v>793</v>
      </c>
      <c r="F412" s="127">
        <v>1197</v>
      </c>
      <c r="G412" s="109" t="s">
        <v>6</v>
      </c>
    </row>
    <row r="413" spans="1:7" x14ac:dyDescent="0.25">
      <c r="A413" s="108" t="s">
        <v>7</v>
      </c>
      <c r="B413" s="152" t="s">
        <v>8</v>
      </c>
      <c r="C413" s="126">
        <v>83</v>
      </c>
      <c r="D413" s="126">
        <v>10</v>
      </c>
      <c r="E413" s="127">
        <v>1423</v>
      </c>
      <c r="F413" s="127">
        <v>2197</v>
      </c>
      <c r="G413" s="110" t="s">
        <v>9</v>
      </c>
    </row>
    <row r="414" spans="1:7" x14ac:dyDescent="0.25">
      <c r="A414" s="108" t="s">
        <v>10</v>
      </c>
      <c r="B414" s="152" t="s">
        <v>11</v>
      </c>
      <c r="C414" s="126">
        <v>4602</v>
      </c>
      <c r="D414" s="126">
        <v>1291</v>
      </c>
      <c r="E414" s="127">
        <v>1370</v>
      </c>
      <c r="F414" s="127">
        <v>2130</v>
      </c>
      <c r="G414" s="110" t="s">
        <v>12</v>
      </c>
    </row>
    <row r="415" spans="1:7" ht="34.5" x14ac:dyDescent="0.25">
      <c r="A415" s="111" t="s">
        <v>13</v>
      </c>
      <c r="B415" s="153" t="s">
        <v>14</v>
      </c>
      <c r="C415" s="128">
        <v>255</v>
      </c>
      <c r="D415" s="128">
        <v>40</v>
      </c>
      <c r="E415" s="129">
        <v>1859</v>
      </c>
      <c r="F415" s="129">
        <v>2895</v>
      </c>
      <c r="G415" s="112" t="s">
        <v>15</v>
      </c>
    </row>
    <row r="416" spans="1:7" ht="46" x14ac:dyDescent="0.25">
      <c r="A416" s="111" t="s">
        <v>16</v>
      </c>
      <c r="B416" s="153" t="s">
        <v>17</v>
      </c>
      <c r="C416" s="128">
        <v>262</v>
      </c>
      <c r="D416" s="128">
        <v>44</v>
      </c>
      <c r="E416" s="129">
        <v>1259</v>
      </c>
      <c r="F416" s="129">
        <v>1922</v>
      </c>
      <c r="G416" s="112" t="s">
        <v>18</v>
      </c>
    </row>
    <row r="417" spans="1:7" x14ac:dyDescent="0.25">
      <c r="A417" s="113" t="s">
        <v>19</v>
      </c>
      <c r="B417" s="152" t="s">
        <v>20</v>
      </c>
      <c r="C417" s="126">
        <v>1278</v>
      </c>
      <c r="D417" s="126">
        <v>120</v>
      </c>
      <c r="E417" s="127">
        <v>1439</v>
      </c>
      <c r="F417" s="127">
        <v>2199</v>
      </c>
      <c r="G417" s="110" t="s">
        <v>21</v>
      </c>
    </row>
    <row r="418" spans="1:7" ht="23.15" customHeight="1" x14ac:dyDescent="0.25">
      <c r="A418" s="111" t="s">
        <v>22</v>
      </c>
      <c r="B418" s="153" t="s">
        <v>23</v>
      </c>
      <c r="C418" s="128">
        <v>6854</v>
      </c>
      <c r="D418" s="128">
        <v>2953</v>
      </c>
      <c r="E418" s="129">
        <v>979</v>
      </c>
      <c r="F418" s="129">
        <v>1507</v>
      </c>
      <c r="G418" s="112" t="s">
        <v>24</v>
      </c>
    </row>
    <row r="419" spans="1:7" x14ac:dyDescent="0.25">
      <c r="A419" s="113" t="s">
        <v>25</v>
      </c>
      <c r="B419" s="152" t="s">
        <v>26</v>
      </c>
      <c r="C419" s="126">
        <v>789</v>
      </c>
      <c r="D419" s="126">
        <v>170</v>
      </c>
      <c r="E419" s="127">
        <v>920</v>
      </c>
      <c r="F419" s="127">
        <v>1424</v>
      </c>
      <c r="G419" s="110" t="s">
        <v>27</v>
      </c>
    </row>
    <row r="420" spans="1:7" ht="46" x14ac:dyDescent="0.25">
      <c r="A420" s="111" t="s">
        <v>28</v>
      </c>
      <c r="B420" s="153" t="s">
        <v>29</v>
      </c>
      <c r="C420" s="128">
        <v>958</v>
      </c>
      <c r="D420" s="128">
        <v>560</v>
      </c>
      <c r="E420" s="129">
        <v>706</v>
      </c>
      <c r="F420" s="129">
        <v>1077</v>
      </c>
      <c r="G420" s="112" t="s">
        <v>30</v>
      </c>
    </row>
    <row r="421" spans="1:7" x14ac:dyDescent="0.25">
      <c r="A421" s="113" t="s">
        <v>31</v>
      </c>
      <c r="B421" s="152" t="s">
        <v>32</v>
      </c>
      <c r="C421" s="126">
        <v>216</v>
      </c>
      <c r="D421" s="126">
        <v>71</v>
      </c>
      <c r="E421" s="127">
        <v>1712</v>
      </c>
      <c r="F421" s="127">
        <v>2663</v>
      </c>
      <c r="G421" s="110" t="s">
        <v>33</v>
      </c>
    </row>
    <row r="422" spans="1:7" ht="23" x14ac:dyDescent="0.25">
      <c r="A422" s="111" t="s">
        <v>34</v>
      </c>
      <c r="B422" s="153" t="s">
        <v>35</v>
      </c>
      <c r="C422" s="128">
        <v>309</v>
      </c>
      <c r="D422" s="128">
        <v>203</v>
      </c>
      <c r="E422" s="129">
        <v>1774</v>
      </c>
      <c r="F422" s="129">
        <v>2751</v>
      </c>
      <c r="G422" s="112" t="s">
        <v>36</v>
      </c>
    </row>
    <row r="423" spans="1:7" x14ac:dyDescent="0.25">
      <c r="A423" s="113" t="s">
        <v>37</v>
      </c>
      <c r="B423" s="152" t="s">
        <v>38</v>
      </c>
      <c r="C423" s="126">
        <v>89</v>
      </c>
      <c r="D423" s="126">
        <v>21</v>
      </c>
      <c r="E423" s="127">
        <v>958</v>
      </c>
      <c r="F423" s="127">
        <v>1485</v>
      </c>
      <c r="G423" s="110" t="s">
        <v>39</v>
      </c>
    </row>
    <row r="424" spans="1:7" ht="23" x14ac:dyDescent="0.25">
      <c r="A424" s="111" t="s">
        <v>40</v>
      </c>
      <c r="B424" s="153" t="s">
        <v>41</v>
      </c>
      <c r="C424" s="128">
        <v>752</v>
      </c>
      <c r="D424" s="128">
        <v>328</v>
      </c>
      <c r="E424" s="129">
        <v>1337</v>
      </c>
      <c r="F424" s="129">
        <v>2102</v>
      </c>
      <c r="G424" s="112" t="s">
        <v>42</v>
      </c>
    </row>
    <row r="425" spans="1:7" ht="23" x14ac:dyDescent="0.25">
      <c r="A425" s="111" t="s">
        <v>43</v>
      </c>
      <c r="B425" s="153" t="s">
        <v>44</v>
      </c>
      <c r="C425" s="128">
        <v>235</v>
      </c>
      <c r="D425" s="128">
        <v>67</v>
      </c>
      <c r="E425" s="129">
        <v>1338</v>
      </c>
      <c r="F425" s="129">
        <v>2066</v>
      </c>
      <c r="G425" s="112" t="s">
        <v>45</v>
      </c>
    </row>
    <row r="426" spans="1:7" ht="23" x14ac:dyDescent="0.25">
      <c r="A426" s="111" t="s">
        <v>46</v>
      </c>
      <c r="B426" s="153" t="s">
        <v>47</v>
      </c>
      <c r="C426" s="128">
        <v>1466</v>
      </c>
      <c r="D426" s="128">
        <v>730</v>
      </c>
      <c r="E426" s="129">
        <v>1590</v>
      </c>
      <c r="F426" s="129">
        <v>2486</v>
      </c>
      <c r="G426" s="112" t="s">
        <v>48</v>
      </c>
    </row>
    <row r="427" spans="1:7" x14ac:dyDescent="0.25">
      <c r="A427" s="113" t="s">
        <v>49</v>
      </c>
      <c r="B427" s="154" t="s">
        <v>50</v>
      </c>
      <c r="C427" s="126">
        <v>1916</v>
      </c>
      <c r="D427" s="126">
        <v>1595</v>
      </c>
      <c r="E427" s="127">
        <v>1236</v>
      </c>
      <c r="F427" s="127">
        <v>1913</v>
      </c>
      <c r="G427" s="114" t="s">
        <v>51</v>
      </c>
    </row>
    <row r="428" spans="1:7" ht="23" x14ac:dyDescent="0.25">
      <c r="A428" s="115" t="s">
        <v>52</v>
      </c>
      <c r="B428" s="155" t="s">
        <v>53</v>
      </c>
      <c r="C428" s="128">
        <v>825</v>
      </c>
      <c r="D428" s="128">
        <v>637</v>
      </c>
      <c r="E428" s="129">
        <v>1554</v>
      </c>
      <c r="F428" s="129">
        <v>2430</v>
      </c>
      <c r="G428" s="116" t="s">
        <v>54</v>
      </c>
    </row>
    <row r="429" spans="1:7" x14ac:dyDescent="0.25">
      <c r="A429" s="115" t="s">
        <v>55</v>
      </c>
      <c r="B429" s="155" t="s">
        <v>56</v>
      </c>
      <c r="C429" s="126">
        <v>487</v>
      </c>
      <c r="D429" s="126">
        <v>261</v>
      </c>
      <c r="E429" s="127">
        <v>727</v>
      </c>
      <c r="F429" s="127">
        <v>1106</v>
      </c>
      <c r="G429" s="116" t="s">
        <v>57</v>
      </c>
    </row>
    <row r="430" spans="1:7" ht="12.65" customHeight="1" x14ac:dyDescent="0.25">
      <c r="A430" s="117" t="s">
        <v>58</v>
      </c>
      <c r="B430" s="156" t="s">
        <v>59</v>
      </c>
      <c r="C430" s="126">
        <v>293</v>
      </c>
      <c r="D430" s="126">
        <v>217</v>
      </c>
      <c r="E430" s="127">
        <v>606</v>
      </c>
      <c r="F430" s="127">
        <v>1096</v>
      </c>
      <c r="G430" s="118" t="s">
        <v>60</v>
      </c>
    </row>
    <row r="431" spans="1:7" ht="12.65" customHeight="1" x14ac:dyDescent="0.25">
      <c r="A431" s="117"/>
      <c r="B431" s="156"/>
      <c r="C431" s="126"/>
      <c r="D431" s="126"/>
      <c r="E431" s="127"/>
      <c r="F431" s="127"/>
      <c r="G431" s="118"/>
    </row>
    <row r="432" spans="1:7" ht="12.65" customHeight="1" x14ac:dyDescent="0.25">
      <c r="A432" s="117"/>
      <c r="B432" s="156"/>
      <c r="C432" s="126"/>
      <c r="D432" s="126"/>
      <c r="E432" s="127"/>
      <c r="F432" s="127"/>
      <c r="G432" s="118"/>
    </row>
    <row r="433" spans="1:7" ht="12.65" customHeight="1" x14ac:dyDescent="0.25">
      <c r="A433" s="117"/>
      <c r="B433" s="156"/>
      <c r="C433" s="126"/>
      <c r="D433" s="126"/>
      <c r="E433" s="127"/>
      <c r="F433" s="127"/>
      <c r="G433" s="118"/>
    </row>
    <row r="434" spans="1:7" ht="12.65" customHeight="1" x14ac:dyDescent="0.25">
      <c r="A434" s="117"/>
      <c r="B434" s="156"/>
      <c r="C434" s="126"/>
      <c r="D434" s="126"/>
      <c r="E434" s="127"/>
      <c r="F434" s="127"/>
      <c r="G434" s="118"/>
    </row>
    <row r="435" spans="1:7" ht="12.65" customHeight="1" x14ac:dyDescent="0.25">
      <c r="A435" s="117"/>
      <c r="B435" s="156"/>
      <c r="C435" s="126"/>
      <c r="D435" s="126"/>
      <c r="E435" s="127"/>
      <c r="F435" s="127"/>
      <c r="G435" s="118"/>
    </row>
    <row r="436" spans="1:7" ht="12.65" customHeight="1" x14ac:dyDescent="0.25">
      <c r="A436" s="117"/>
      <c r="B436" s="156"/>
      <c r="C436" s="126"/>
      <c r="D436" s="126"/>
      <c r="E436" s="127"/>
      <c r="F436" s="127"/>
      <c r="G436" s="118"/>
    </row>
    <row r="437" spans="1:7" ht="12.65" customHeight="1" x14ac:dyDescent="0.25">
      <c r="A437" s="117"/>
      <c r="B437" s="156"/>
      <c r="C437" s="126"/>
      <c r="D437" s="126"/>
      <c r="E437" s="127"/>
      <c r="F437" s="127"/>
      <c r="G437" s="118"/>
    </row>
    <row r="438" spans="1:7" ht="12.65" customHeight="1" x14ac:dyDescent="0.25">
      <c r="A438" s="117"/>
      <c r="B438" s="156"/>
      <c r="C438" s="126"/>
      <c r="D438" s="126"/>
      <c r="E438" s="127"/>
      <c r="F438" s="127"/>
      <c r="G438" s="118"/>
    </row>
    <row r="439" spans="1:7" ht="12.65" customHeight="1" x14ac:dyDescent="0.25">
      <c r="A439" s="117"/>
      <c r="B439" s="156"/>
      <c r="C439" s="126"/>
      <c r="D439" s="126"/>
      <c r="E439" s="127"/>
      <c r="F439" s="127"/>
      <c r="G439" s="118"/>
    </row>
    <row r="440" spans="1:7" ht="12.65" customHeight="1" x14ac:dyDescent="0.25">
      <c r="A440" s="117"/>
      <c r="B440" s="156"/>
      <c r="C440" s="126"/>
      <c r="D440" s="126"/>
      <c r="E440" s="127"/>
      <c r="F440" s="127"/>
      <c r="G440" s="118"/>
    </row>
    <row r="441" spans="1:7" ht="12.65" customHeight="1" x14ac:dyDescent="0.25">
      <c r="A441" s="117"/>
      <c r="B441" s="156"/>
      <c r="C441" s="126"/>
      <c r="D441" s="126"/>
      <c r="E441" s="127"/>
      <c r="F441" s="127"/>
      <c r="G441" s="118"/>
    </row>
    <row r="442" spans="1:7" ht="12.65" customHeight="1" x14ac:dyDescent="0.25">
      <c r="A442" s="117"/>
      <c r="B442" s="156"/>
      <c r="C442" s="126"/>
      <c r="D442" s="126"/>
      <c r="E442" s="127"/>
      <c r="F442" s="127"/>
      <c r="G442" s="118"/>
    </row>
    <row r="443" spans="1:7" ht="12.65" customHeight="1" x14ac:dyDescent="0.25">
      <c r="A443" s="117"/>
      <c r="B443" s="156"/>
      <c r="C443" s="126"/>
      <c r="D443" s="126"/>
      <c r="E443" s="127"/>
      <c r="F443" s="127"/>
      <c r="G443" s="118"/>
    </row>
    <row r="444" spans="1:7" ht="12.65" customHeight="1" x14ac:dyDescent="0.25">
      <c r="A444" s="117"/>
      <c r="B444" s="156"/>
      <c r="C444" s="126"/>
      <c r="D444" s="126"/>
      <c r="E444" s="127"/>
      <c r="F444" s="127"/>
      <c r="G444" s="118"/>
    </row>
    <row r="445" spans="1:7" ht="12.65" customHeight="1" x14ac:dyDescent="0.25">
      <c r="A445" s="117"/>
      <c r="B445" s="156"/>
      <c r="C445" s="126"/>
      <c r="D445" s="126"/>
      <c r="E445" s="127"/>
      <c r="F445" s="127"/>
      <c r="G445" s="118"/>
    </row>
    <row r="446" spans="1:7" ht="12.65" customHeight="1" x14ac:dyDescent="0.25">
      <c r="A446" s="117"/>
      <c r="B446" s="156"/>
      <c r="C446" s="126"/>
      <c r="D446" s="126"/>
      <c r="E446" s="127"/>
      <c r="F446" s="127"/>
      <c r="G446" s="118"/>
    </row>
    <row r="447" spans="1:7" ht="12.65" customHeight="1" x14ac:dyDescent="0.25">
      <c r="A447" s="117"/>
      <c r="B447" s="156"/>
      <c r="C447" s="126"/>
      <c r="D447" s="126"/>
      <c r="E447" s="127"/>
      <c r="F447" s="127"/>
      <c r="G447" s="118"/>
    </row>
    <row r="448" spans="1:7" ht="12.65" customHeight="1" x14ac:dyDescent="0.25">
      <c r="A448" s="117"/>
      <c r="B448" s="156"/>
      <c r="C448" s="126"/>
      <c r="D448" s="126"/>
      <c r="E448" s="127"/>
      <c r="F448" s="127"/>
      <c r="G448" s="118"/>
    </row>
    <row r="449" spans="1:7" ht="12.65" customHeight="1" x14ac:dyDescent="0.25">
      <c r="A449" s="117"/>
      <c r="B449" s="156"/>
      <c r="C449" s="126"/>
      <c r="D449" s="126"/>
      <c r="E449" s="127"/>
      <c r="F449" s="127"/>
      <c r="G449" s="118"/>
    </row>
    <row r="450" spans="1:7" ht="12.65" customHeight="1" x14ac:dyDescent="0.25">
      <c r="A450" s="117"/>
      <c r="B450" s="156"/>
      <c r="C450" s="126"/>
      <c r="D450" s="126"/>
      <c r="E450" s="127"/>
      <c r="F450" s="127"/>
      <c r="G450" s="118"/>
    </row>
    <row r="451" spans="1:7" ht="12.65" customHeight="1" x14ac:dyDescent="0.25">
      <c r="A451" s="117"/>
      <c r="B451" s="156"/>
      <c r="C451" s="126"/>
      <c r="D451" s="126"/>
      <c r="E451" s="127"/>
      <c r="F451" s="127"/>
      <c r="G451" s="118"/>
    </row>
    <row r="452" spans="1:7" ht="12.65" customHeight="1" x14ac:dyDescent="0.25">
      <c r="A452" s="117"/>
      <c r="B452" s="156"/>
      <c r="C452" s="126"/>
      <c r="D452" s="126"/>
      <c r="E452" s="127"/>
      <c r="F452" s="127"/>
      <c r="G452" s="118"/>
    </row>
    <row r="453" spans="1:7" ht="12.65" customHeight="1" x14ac:dyDescent="0.25">
      <c r="A453" s="117"/>
      <c r="B453" s="156"/>
      <c r="C453" s="126"/>
      <c r="D453" s="126"/>
      <c r="E453" s="127"/>
      <c r="F453" s="127"/>
      <c r="G453" s="118"/>
    </row>
    <row r="454" spans="1:7" ht="12.65" customHeight="1" x14ac:dyDescent="0.25">
      <c r="A454" s="117"/>
      <c r="B454" s="156"/>
      <c r="C454" s="126"/>
      <c r="D454" s="126"/>
      <c r="E454" s="127"/>
      <c r="F454" s="127"/>
      <c r="G454" s="118"/>
    </row>
    <row r="455" spans="1:7" ht="12.65" customHeight="1" x14ac:dyDescent="0.25">
      <c r="A455" s="117"/>
      <c r="B455" s="156"/>
      <c r="C455" s="126"/>
      <c r="D455" s="126"/>
      <c r="E455" s="127"/>
      <c r="F455" s="127"/>
      <c r="G455" s="118"/>
    </row>
    <row r="456" spans="1:7" ht="12.65" customHeight="1" x14ac:dyDescent="0.25">
      <c r="A456" s="117"/>
      <c r="B456" s="156"/>
      <c r="C456" s="126"/>
      <c r="D456" s="126"/>
      <c r="E456" s="127"/>
      <c r="F456" s="127"/>
      <c r="G456" s="118"/>
    </row>
    <row r="457" spans="1:7" ht="12.65" customHeight="1" x14ac:dyDescent="0.25">
      <c r="A457" s="117"/>
      <c r="B457" s="156"/>
      <c r="C457" s="126"/>
      <c r="D457" s="126"/>
      <c r="E457" s="127"/>
      <c r="F457" s="127"/>
      <c r="G457" s="118"/>
    </row>
    <row r="458" spans="1:7" ht="12.65" customHeight="1" x14ac:dyDescent="0.25">
      <c r="A458" s="117"/>
      <c r="B458" s="156"/>
      <c r="C458" s="126"/>
      <c r="D458" s="126"/>
      <c r="E458" s="127"/>
      <c r="F458" s="127"/>
      <c r="G458" s="118"/>
    </row>
    <row r="459" spans="1:7" ht="12.65" customHeight="1" x14ac:dyDescent="0.25">
      <c r="A459" s="117"/>
      <c r="B459" s="156"/>
      <c r="C459" s="126"/>
      <c r="D459" s="126"/>
      <c r="E459" s="127"/>
      <c r="F459" s="127"/>
      <c r="G459" s="118"/>
    </row>
    <row r="460" spans="1:7" ht="12.65" customHeight="1" x14ac:dyDescent="0.25">
      <c r="A460" s="117"/>
      <c r="B460" s="156"/>
      <c r="C460" s="126"/>
      <c r="D460" s="126"/>
      <c r="E460" s="127"/>
      <c r="F460" s="127"/>
      <c r="G460" s="118"/>
    </row>
    <row r="461" spans="1:7" ht="12.65" customHeight="1" x14ac:dyDescent="0.25">
      <c r="A461" s="117"/>
      <c r="B461" s="156"/>
      <c r="C461" s="126"/>
      <c r="D461" s="126"/>
      <c r="E461" s="127"/>
      <c r="F461" s="127"/>
      <c r="G461" s="118"/>
    </row>
    <row r="462" spans="1:7" ht="12.65" customHeight="1" x14ac:dyDescent="0.25">
      <c r="A462" s="117"/>
      <c r="B462" s="156"/>
      <c r="C462" s="126"/>
      <c r="D462" s="126"/>
      <c r="E462" s="127"/>
      <c r="F462" s="127"/>
      <c r="G462" s="118"/>
    </row>
    <row r="463" spans="1:7" ht="12.65" customHeight="1" x14ac:dyDescent="0.25">
      <c r="A463" s="117"/>
      <c r="B463" s="156"/>
      <c r="C463" s="126"/>
      <c r="D463" s="126"/>
      <c r="E463" s="127"/>
      <c r="F463" s="127"/>
      <c r="G463" s="118"/>
    </row>
    <row r="464" spans="1:7" x14ac:dyDescent="0.25">
      <c r="A464" s="119" t="s">
        <v>353</v>
      </c>
    </row>
    <row r="465" spans="1:7" ht="40.5" customHeight="1" x14ac:dyDescent="0.25">
      <c r="A465" s="234" t="s">
        <v>0</v>
      </c>
      <c r="B465" s="235"/>
      <c r="C465" s="86" t="s">
        <v>259</v>
      </c>
      <c r="D465" s="87" t="s">
        <v>260</v>
      </c>
      <c r="E465" s="88" t="s">
        <v>343</v>
      </c>
      <c r="F465" s="89" t="s">
        <v>344</v>
      </c>
      <c r="G465" s="90" t="s">
        <v>1</v>
      </c>
    </row>
    <row r="466" spans="1:7" ht="10.4" customHeight="1" x14ac:dyDescent="0.25">
      <c r="A466" s="122"/>
      <c r="B466" s="122"/>
      <c r="C466" s="122"/>
      <c r="D466" s="123"/>
      <c r="E466" s="123"/>
      <c r="F466" s="123"/>
    </row>
    <row r="467" spans="1:7" x14ac:dyDescent="0.25">
      <c r="A467" s="122"/>
      <c r="B467" s="122" t="s">
        <v>2</v>
      </c>
      <c r="C467" s="124">
        <f>SUM(C469:C487)</f>
        <v>162785</v>
      </c>
      <c r="D467" s="124">
        <f>SUM(D469:D487)</f>
        <v>78249</v>
      </c>
      <c r="E467" s="124">
        <v>1704</v>
      </c>
      <c r="F467" s="124">
        <v>2690</v>
      </c>
      <c r="G467" s="109" t="s">
        <v>3</v>
      </c>
    </row>
    <row r="468" spans="1:7" ht="9.65" customHeight="1" x14ac:dyDescent="0.25">
      <c r="A468" s="122"/>
      <c r="B468" s="122"/>
      <c r="C468" s="122"/>
      <c r="D468" s="124"/>
      <c r="E468" s="124"/>
      <c r="F468" s="124"/>
      <c r="G468" s="125"/>
    </row>
    <row r="469" spans="1:7" x14ac:dyDescent="0.25">
      <c r="A469" s="108" t="s">
        <v>4</v>
      </c>
      <c r="B469" s="151" t="s">
        <v>5</v>
      </c>
      <c r="C469" s="126">
        <v>957</v>
      </c>
      <c r="D469" s="126">
        <v>246</v>
      </c>
      <c r="E469" s="127">
        <v>1479</v>
      </c>
      <c r="F469" s="127">
        <v>2317</v>
      </c>
      <c r="G469" s="109" t="s">
        <v>6</v>
      </c>
    </row>
    <row r="470" spans="1:7" x14ac:dyDescent="0.25">
      <c r="A470" s="108" t="s">
        <v>7</v>
      </c>
      <c r="B470" s="152" t="s">
        <v>8</v>
      </c>
      <c r="C470" s="126">
        <v>56</v>
      </c>
      <c r="D470" s="126">
        <v>20</v>
      </c>
      <c r="E470" s="127">
        <v>1724</v>
      </c>
      <c r="F470" s="127">
        <v>2710</v>
      </c>
      <c r="G470" s="110" t="s">
        <v>9</v>
      </c>
    </row>
    <row r="471" spans="1:7" x14ac:dyDescent="0.25">
      <c r="A471" s="108" t="s">
        <v>10</v>
      </c>
      <c r="B471" s="152" t="s">
        <v>11</v>
      </c>
      <c r="C471" s="126">
        <v>14100</v>
      </c>
      <c r="D471" s="126">
        <v>5020</v>
      </c>
      <c r="E471" s="127">
        <v>1233</v>
      </c>
      <c r="F471" s="127">
        <v>1916</v>
      </c>
      <c r="G471" s="110" t="s">
        <v>12</v>
      </c>
    </row>
    <row r="472" spans="1:7" ht="34.5" x14ac:dyDescent="0.25">
      <c r="A472" s="111" t="s">
        <v>13</v>
      </c>
      <c r="B472" s="153" t="s">
        <v>14</v>
      </c>
      <c r="C472" s="128">
        <v>2034</v>
      </c>
      <c r="D472" s="128">
        <v>657</v>
      </c>
      <c r="E472" s="129">
        <v>2086</v>
      </c>
      <c r="F472" s="129">
        <v>3688</v>
      </c>
      <c r="G472" s="112" t="s">
        <v>15</v>
      </c>
    </row>
    <row r="473" spans="1:7" ht="46" x14ac:dyDescent="0.25">
      <c r="A473" s="111" t="s">
        <v>16</v>
      </c>
      <c r="B473" s="153" t="s">
        <v>17</v>
      </c>
      <c r="C473" s="128">
        <v>2491</v>
      </c>
      <c r="D473" s="128">
        <v>318</v>
      </c>
      <c r="E473" s="129">
        <v>1339</v>
      </c>
      <c r="F473" s="129">
        <v>2084</v>
      </c>
      <c r="G473" s="112" t="s">
        <v>18</v>
      </c>
    </row>
    <row r="474" spans="1:7" x14ac:dyDescent="0.25">
      <c r="A474" s="113" t="s">
        <v>19</v>
      </c>
      <c r="B474" s="152" t="s">
        <v>20</v>
      </c>
      <c r="C474" s="126">
        <v>7040</v>
      </c>
      <c r="D474" s="126">
        <v>926</v>
      </c>
      <c r="E474" s="127">
        <v>1281</v>
      </c>
      <c r="F474" s="127">
        <v>2011</v>
      </c>
      <c r="G474" s="110" t="s">
        <v>21</v>
      </c>
    </row>
    <row r="475" spans="1:7" ht="24" customHeight="1" x14ac:dyDescent="0.25">
      <c r="A475" s="111" t="s">
        <v>22</v>
      </c>
      <c r="B475" s="153" t="s">
        <v>23</v>
      </c>
      <c r="C475" s="128">
        <v>29332</v>
      </c>
      <c r="D475" s="128">
        <v>15498</v>
      </c>
      <c r="E475" s="129">
        <v>1388</v>
      </c>
      <c r="F475" s="129">
        <v>2173</v>
      </c>
      <c r="G475" s="112" t="s">
        <v>24</v>
      </c>
    </row>
    <row r="476" spans="1:7" x14ac:dyDescent="0.25">
      <c r="A476" s="113" t="s">
        <v>25</v>
      </c>
      <c r="B476" s="152" t="s">
        <v>26</v>
      </c>
      <c r="C476" s="126">
        <v>8409</v>
      </c>
      <c r="D476" s="126">
        <v>1747</v>
      </c>
      <c r="E476" s="127">
        <v>1467</v>
      </c>
      <c r="F476" s="127">
        <v>2301</v>
      </c>
      <c r="G476" s="110" t="s">
        <v>27</v>
      </c>
    </row>
    <row r="477" spans="1:7" ht="46" x14ac:dyDescent="0.25">
      <c r="A477" s="111" t="s">
        <v>28</v>
      </c>
      <c r="B477" s="153" t="s">
        <v>29</v>
      </c>
      <c r="C477" s="128">
        <v>9121</v>
      </c>
      <c r="D477" s="128">
        <v>4662</v>
      </c>
      <c r="E477" s="129">
        <v>945</v>
      </c>
      <c r="F477" s="129">
        <v>1429</v>
      </c>
      <c r="G477" s="112" t="s">
        <v>30</v>
      </c>
    </row>
    <row r="478" spans="1:7" x14ac:dyDescent="0.25">
      <c r="A478" s="113" t="s">
        <v>31</v>
      </c>
      <c r="B478" s="152" t="s">
        <v>32</v>
      </c>
      <c r="C478" s="126">
        <v>13487</v>
      </c>
      <c r="D478" s="126">
        <v>5554</v>
      </c>
      <c r="E478" s="127">
        <v>2112</v>
      </c>
      <c r="F478" s="127">
        <v>3343</v>
      </c>
      <c r="G478" s="110" t="s">
        <v>33</v>
      </c>
    </row>
    <row r="479" spans="1:7" ht="23" x14ac:dyDescent="0.25">
      <c r="A479" s="111" t="s">
        <v>34</v>
      </c>
      <c r="B479" s="153" t="s">
        <v>35</v>
      </c>
      <c r="C479" s="128">
        <v>6563</v>
      </c>
      <c r="D479" s="128">
        <v>4283</v>
      </c>
      <c r="E479" s="129">
        <v>2128</v>
      </c>
      <c r="F479" s="129">
        <v>3386</v>
      </c>
      <c r="G479" s="112" t="s">
        <v>36</v>
      </c>
    </row>
    <row r="480" spans="1:7" x14ac:dyDescent="0.25">
      <c r="A480" s="113" t="s">
        <v>37</v>
      </c>
      <c r="B480" s="152" t="s">
        <v>38</v>
      </c>
      <c r="C480" s="126">
        <v>1527</v>
      </c>
      <c r="D480" s="126">
        <v>562</v>
      </c>
      <c r="E480" s="127">
        <v>1348</v>
      </c>
      <c r="F480" s="127">
        <v>2118</v>
      </c>
      <c r="G480" s="110" t="s">
        <v>39</v>
      </c>
    </row>
    <row r="481" spans="1:7" ht="23" x14ac:dyDescent="0.25">
      <c r="A481" s="111" t="s">
        <v>40</v>
      </c>
      <c r="B481" s="153" t="s">
        <v>41</v>
      </c>
      <c r="C481" s="128">
        <v>10564</v>
      </c>
      <c r="D481" s="128">
        <v>5515</v>
      </c>
      <c r="E481" s="129">
        <v>1798</v>
      </c>
      <c r="F481" s="129">
        <v>2836</v>
      </c>
      <c r="G481" s="112" t="s">
        <v>42</v>
      </c>
    </row>
    <row r="482" spans="1:7" ht="23" x14ac:dyDescent="0.25">
      <c r="A482" s="111" t="s">
        <v>43</v>
      </c>
      <c r="B482" s="153" t="s">
        <v>44</v>
      </c>
      <c r="C482" s="128">
        <v>8586</v>
      </c>
      <c r="D482" s="128">
        <v>3906</v>
      </c>
      <c r="E482" s="129">
        <v>1194</v>
      </c>
      <c r="F482" s="129">
        <v>1877</v>
      </c>
      <c r="G482" s="112" t="s">
        <v>45</v>
      </c>
    </row>
    <row r="483" spans="1:7" ht="23" x14ac:dyDescent="0.25">
      <c r="A483" s="111" t="s">
        <v>46</v>
      </c>
      <c r="B483" s="153" t="s">
        <v>47</v>
      </c>
      <c r="C483" s="128">
        <v>16624</v>
      </c>
      <c r="D483" s="128">
        <v>7302</v>
      </c>
      <c r="E483" s="129">
        <v>2049</v>
      </c>
      <c r="F483" s="129">
        <v>3241</v>
      </c>
      <c r="G483" s="112" t="s">
        <v>48</v>
      </c>
    </row>
    <row r="484" spans="1:7" x14ac:dyDescent="0.25">
      <c r="A484" s="113" t="s">
        <v>49</v>
      </c>
      <c r="B484" s="154" t="s">
        <v>50</v>
      </c>
      <c r="C484" s="126">
        <v>12566</v>
      </c>
      <c r="D484" s="126">
        <v>9328</v>
      </c>
      <c r="E484" s="127">
        <v>1853</v>
      </c>
      <c r="F484" s="127">
        <v>2926</v>
      </c>
      <c r="G484" s="114" t="s">
        <v>51</v>
      </c>
    </row>
    <row r="485" spans="1:7" ht="22.5" customHeight="1" x14ac:dyDescent="0.25">
      <c r="A485" s="115" t="s">
        <v>52</v>
      </c>
      <c r="B485" s="155" t="s">
        <v>53</v>
      </c>
      <c r="C485" s="128">
        <v>11430</v>
      </c>
      <c r="D485" s="128">
        <v>8065</v>
      </c>
      <c r="E485" s="129">
        <v>2103</v>
      </c>
      <c r="F485" s="129">
        <v>3313</v>
      </c>
      <c r="G485" s="116" t="s">
        <v>54</v>
      </c>
    </row>
    <row r="486" spans="1:7" x14ac:dyDescent="0.25">
      <c r="A486" s="115" t="s">
        <v>55</v>
      </c>
      <c r="B486" s="155" t="s">
        <v>56</v>
      </c>
      <c r="C486" s="126">
        <v>3068</v>
      </c>
      <c r="D486" s="126">
        <v>1682</v>
      </c>
      <c r="E486" s="127">
        <v>1337</v>
      </c>
      <c r="F486" s="127">
        <v>2099</v>
      </c>
      <c r="G486" s="116" t="s">
        <v>57</v>
      </c>
    </row>
    <row r="487" spans="1:7" ht="12" customHeight="1" x14ac:dyDescent="0.25">
      <c r="A487" s="117" t="s">
        <v>58</v>
      </c>
      <c r="B487" s="156" t="s">
        <v>59</v>
      </c>
      <c r="C487" s="126">
        <v>4830</v>
      </c>
      <c r="D487" s="126">
        <v>2958</v>
      </c>
      <c r="E487" s="127">
        <v>1745</v>
      </c>
      <c r="F487" s="127">
        <v>2746</v>
      </c>
      <c r="G487" s="118" t="s">
        <v>60</v>
      </c>
    </row>
    <row r="488" spans="1:7" ht="12" customHeight="1" x14ac:dyDescent="0.25">
      <c r="A488" s="117"/>
      <c r="B488" s="156"/>
      <c r="C488" s="126"/>
      <c r="D488" s="126"/>
      <c r="E488" s="127"/>
      <c r="F488" s="127"/>
      <c r="G488" s="118"/>
    </row>
    <row r="489" spans="1:7" ht="12" customHeight="1" x14ac:dyDescent="0.25">
      <c r="A489" s="117"/>
      <c r="B489" s="156"/>
      <c r="C489" s="126"/>
      <c r="D489" s="126"/>
      <c r="E489" s="127"/>
      <c r="F489" s="127"/>
      <c r="G489" s="118"/>
    </row>
    <row r="490" spans="1:7" ht="12" customHeight="1" x14ac:dyDescent="0.25">
      <c r="A490" s="117"/>
      <c r="B490" s="156"/>
      <c r="C490" s="126"/>
      <c r="D490" s="126"/>
      <c r="E490" s="127"/>
      <c r="F490" s="127"/>
      <c r="G490" s="118"/>
    </row>
    <row r="491" spans="1:7" ht="12" customHeight="1" x14ac:dyDescent="0.25">
      <c r="A491" s="117"/>
      <c r="B491" s="156"/>
      <c r="C491" s="126"/>
      <c r="D491" s="126"/>
      <c r="E491" s="127"/>
      <c r="F491" s="127"/>
      <c r="G491" s="118"/>
    </row>
    <row r="492" spans="1:7" ht="12" customHeight="1" x14ac:dyDescent="0.25">
      <c r="A492" s="117"/>
      <c r="B492" s="156"/>
      <c r="C492" s="126"/>
      <c r="D492" s="126"/>
      <c r="E492" s="127"/>
      <c r="F492" s="127"/>
      <c r="G492" s="118"/>
    </row>
    <row r="493" spans="1:7" ht="12" customHeight="1" x14ac:dyDescent="0.25">
      <c r="A493" s="117"/>
      <c r="B493" s="156"/>
      <c r="C493" s="126"/>
      <c r="D493" s="126"/>
      <c r="E493" s="127"/>
      <c r="F493" s="127"/>
      <c r="G493" s="118"/>
    </row>
    <row r="494" spans="1:7" ht="12" customHeight="1" x14ac:dyDescent="0.25">
      <c r="A494" s="117"/>
      <c r="B494" s="156"/>
      <c r="C494" s="126"/>
      <c r="D494" s="126"/>
      <c r="E494" s="127"/>
      <c r="F494" s="127"/>
      <c r="G494" s="118"/>
    </row>
    <row r="495" spans="1:7" ht="12" customHeight="1" x14ac:dyDescent="0.25">
      <c r="A495" s="117"/>
      <c r="B495" s="156"/>
      <c r="C495" s="126"/>
      <c r="D495" s="126"/>
      <c r="E495" s="127"/>
      <c r="F495" s="127"/>
      <c r="G495" s="118"/>
    </row>
    <row r="496" spans="1:7" ht="12" customHeight="1" x14ac:dyDescent="0.25">
      <c r="A496" s="117"/>
      <c r="B496" s="156"/>
      <c r="C496" s="126"/>
      <c r="D496" s="126"/>
      <c r="E496" s="127"/>
      <c r="F496" s="127"/>
      <c r="G496" s="118"/>
    </row>
    <row r="497" spans="1:7" ht="12" customHeight="1" x14ac:dyDescent="0.25">
      <c r="A497" s="117"/>
      <c r="B497" s="156"/>
      <c r="C497" s="126"/>
      <c r="D497" s="126"/>
      <c r="E497" s="127"/>
      <c r="F497" s="127"/>
      <c r="G497" s="118"/>
    </row>
    <row r="498" spans="1:7" ht="12" customHeight="1" x14ac:dyDescent="0.25">
      <c r="A498" s="117"/>
      <c r="B498" s="156"/>
      <c r="C498" s="126"/>
      <c r="D498" s="126"/>
      <c r="E498" s="127"/>
      <c r="F498" s="127"/>
      <c r="G498" s="118"/>
    </row>
    <row r="499" spans="1:7" ht="12" customHeight="1" x14ac:dyDescent="0.25">
      <c r="A499" s="117"/>
      <c r="B499" s="156"/>
      <c r="C499" s="126"/>
      <c r="D499" s="126"/>
      <c r="E499" s="127"/>
      <c r="F499" s="127"/>
      <c r="G499" s="118"/>
    </row>
    <row r="500" spans="1:7" ht="12" customHeight="1" x14ac:dyDescent="0.25">
      <c r="A500" s="117"/>
      <c r="B500" s="156"/>
      <c r="C500" s="126"/>
      <c r="D500" s="126"/>
      <c r="E500" s="127"/>
      <c r="F500" s="127"/>
      <c r="G500" s="118"/>
    </row>
    <row r="501" spans="1:7" ht="12" customHeight="1" x14ac:dyDescent="0.25">
      <c r="A501" s="117"/>
      <c r="B501" s="156"/>
      <c r="C501" s="126"/>
      <c r="D501" s="126"/>
      <c r="E501" s="127"/>
      <c r="F501" s="127"/>
      <c r="G501" s="118"/>
    </row>
    <row r="502" spans="1:7" ht="12" customHeight="1" x14ac:dyDescent="0.25">
      <c r="A502" s="117"/>
      <c r="B502" s="156"/>
      <c r="C502" s="126"/>
      <c r="D502" s="126"/>
      <c r="E502" s="127"/>
      <c r="F502" s="127"/>
      <c r="G502" s="118"/>
    </row>
    <row r="503" spans="1:7" ht="12" customHeight="1" x14ac:dyDescent="0.25">
      <c r="A503" s="117"/>
      <c r="B503" s="156"/>
      <c r="C503" s="126"/>
      <c r="D503" s="126"/>
      <c r="E503" s="127"/>
      <c r="F503" s="127"/>
      <c r="G503" s="118"/>
    </row>
    <row r="504" spans="1:7" ht="12" customHeight="1" x14ac:dyDescent="0.25">
      <c r="A504" s="117"/>
      <c r="B504" s="156"/>
      <c r="C504" s="126"/>
      <c r="D504" s="126"/>
      <c r="E504" s="127"/>
      <c r="F504" s="127"/>
      <c r="G504" s="118"/>
    </row>
    <row r="505" spans="1:7" ht="12" customHeight="1" x14ac:dyDescent="0.25">
      <c r="A505" s="117"/>
      <c r="B505" s="156"/>
      <c r="C505" s="126"/>
      <c r="D505" s="126"/>
      <c r="E505" s="127"/>
      <c r="F505" s="127"/>
      <c r="G505" s="118"/>
    </row>
    <row r="506" spans="1:7" ht="12" customHeight="1" x14ac:dyDescent="0.25">
      <c r="A506" s="117"/>
      <c r="B506" s="156"/>
      <c r="C506" s="126"/>
      <c r="D506" s="126"/>
      <c r="E506" s="127"/>
      <c r="F506" s="127"/>
      <c r="G506" s="118"/>
    </row>
    <row r="507" spans="1:7" ht="12" customHeight="1" x14ac:dyDescent="0.25">
      <c r="A507" s="117"/>
      <c r="B507" s="156"/>
      <c r="C507" s="126"/>
      <c r="D507" s="126"/>
      <c r="E507" s="127"/>
      <c r="F507" s="127"/>
      <c r="G507" s="118"/>
    </row>
    <row r="508" spans="1:7" ht="12" customHeight="1" x14ac:dyDescent="0.25">
      <c r="A508" s="117"/>
      <c r="B508" s="156"/>
      <c r="C508" s="126"/>
      <c r="D508" s="126"/>
      <c r="E508" s="127"/>
      <c r="F508" s="127"/>
      <c r="G508" s="118"/>
    </row>
    <row r="509" spans="1:7" ht="12" customHeight="1" x14ac:dyDescent="0.25">
      <c r="A509" s="117"/>
      <c r="B509" s="156"/>
      <c r="C509" s="126"/>
      <c r="D509" s="126"/>
      <c r="E509" s="127"/>
      <c r="F509" s="127"/>
      <c r="G509" s="118"/>
    </row>
    <row r="510" spans="1:7" ht="12" customHeight="1" x14ac:dyDescent="0.25">
      <c r="A510" s="117"/>
      <c r="B510" s="156"/>
      <c r="C510" s="126"/>
      <c r="D510" s="126"/>
      <c r="E510" s="127"/>
      <c r="F510" s="127"/>
      <c r="G510" s="118"/>
    </row>
    <row r="511" spans="1:7" ht="12" customHeight="1" x14ac:dyDescent="0.25">
      <c r="A511" s="117"/>
      <c r="B511" s="156"/>
      <c r="C511" s="126"/>
      <c r="D511" s="126"/>
      <c r="E511" s="127"/>
      <c r="F511" s="127"/>
      <c r="G511" s="118"/>
    </row>
    <row r="512" spans="1:7" ht="12" customHeight="1" x14ac:dyDescent="0.25">
      <c r="A512" s="117"/>
      <c r="B512" s="156"/>
      <c r="C512" s="126"/>
      <c r="D512" s="126"/>
      <c r="E512" s="127"/>
      <c r="F512" s="127"/>
      <c r="G512" s="118"/>
    </row>
    <row r="513" spans="1:7" ht="12" customHeight="1" x14ac:dyDescent="0.25">
      <c r="A513" s="117"/>
      <c r="B513" s="156"/>
      <c r="C513" s="126"/>
      <c r="D513" s="126"/>
      <c r="E513" s="127"/>
      <c r="F513" s="127"/>
      <c r="G513" s="118"/>
    </row>
    <row r="514" spans="1:7" ht="12" customHeight="1" x14ac:dyDescent="0.25">
      <c r="A514" s="117"/>
      <c r="B514" s="156"/>
      <c r="C514" s="126"/>
      <c r="D514" s="126"/>
      <c r="E514" s="127"/>
      <c r="F514" s="127"/>
      <c r="G514" s="118"/>
    </row>
    <row r="515" spans="1:7" ht="12" customHeight="1" x14ac:dyDescent="0.25">
      <c r="A515" s="117"/>
      <c r="B515" s="156"/>
      <c r="C515" s="126"/>
      <c r="D515" s="126"/>
      <c r="E515" s="127"/>
      <c r="F515" s="127"/>
      <c r="G515" s="118"/>
    </row>
    <row r="516" spans="1:7" ht="12" customHeight="1" x14ac:dyDescent="0.25">
      <c r="A516" s="117"/>
      <c r="B516" s="156"/>
      <c r="C516" s="126"/>
      <c r="D516" s="126"/>
      <c r="E516" s="127"/>
      <c r="F516" s="127"/>
      <c r="G516" s="118"/>
    </row>
    <row r="517" spans="1:7" ht="12" customHeight="1" x14ac:dyDescent="0.25">
      <c r="A517" s="117"/>
      <c r="B517" s="156"/>
      <c r="C517" s="126"/>
      <c r="D517" s="126"/>
      <c r="E517" s="127"/>
      <c r="F517" s="127"/>
      <c r="G517" s="118"/>
    </row>
    <row r="518" spans="1:7" ht="12" customHeight="1" x14ac:dyDescent="0.25">
      <c r="A518" s="117"/>
      <c r="B518" s="156"/>
      <c r="C518" s="126"/>
      <c r="D518" s="126"/>
      <c r="E518" s="127"/>
      <c r="F518" s="127"/>
      <c r="G518" s="118"/>
    </row>
    <row r="523" spans="1:7" x14ac:dyDescent="0.25">
      <c r="A523" s="107" t="s">
        <v>354</v>
      </c>
    </row>
    <row r="524" spans="1:7" ht="41.25" customHeight="1" x14ac:dyDescent="0.25">
      <c r="A524" s="234" t="s">
        <v>0</v>
      </c>
      <c r="B524" s="235"/>
      <c r="C524" s="86" t="s">
        <v>259</v>
      </c>
      <c r="D524" s="87" t="s">
        <v>260</v>
      </c>
      <c r="E524" s="88" t="s">
        <v>343</v>
      </c>
      <c r="F524" s="89" t="s">
        <v>344</v>
      </c>
      <c r="G524" s="90" t="s">
        <v>1</v>
      </c>
    </row>
    <row r="525" spans="1:7" ht="10.4" customHeight="1" x14ac:dyDescent="0.25">
      <c r="A525" s="122"/>
      <c r="B525" s="122"/>
      <c r="C525" s="122"/>
      <c r="D525" s="123"/>
      <c r="E525" s="123"/>
      <c r="F525" s="123"/>
    </row>
    <row r="526" spans="1:7" x14ac:dyDescent="0.25">
      <c r="A526" s="122"/>
      <c r="B526" s="122" t="s">
        <v>2</v>
      </c>
      <c r="C526" s="124">
        <f>SUM(C528:C546)</f>
        <v>11456</v>
      </c>
      <c r="D526" s="124">
        <f>SUM(D528:D546)</f>
        <v>5154</v>
      </c>
      <c r="E526" s="124">
        <v>1250</v>
      </c>
      <c r="F526" s="124">
        <v>1940</v>
      </c>
      <c r="G526" s="109" t="s">
        <v>3</v>
      </c>
    </row>
    <row r="527" spans="1:7" ht="8.5" customHeight="1" x14ac:dyDescent="0.25">
      <c r="A527" s="122"/>
      <c r="B527" s="122"/>
      <c r="C527" s="122"/>
      <c r="D527" s="124"/>
      <c r="E527" s="124"/>
      <c r="F527" s="124"/>
      <c r="G527" s="125"/>
    </row>
    <row r="528" spans="1:7" x14ac:dyDescent="0.25">
      <c r="A528" s="108" t="s">
        <v>4</v>
      </c>
      <c r="B528" s="151" t="s">
        <v>5</v>
      </c>
      <c r="C528" s="126">
        <v>1402</v>
      </c>
      <c r="D528" s="126">
        <v>346</v>
      </c>
      <c r="E528" s="127">
        <v>1347</v>
      </c>
      <c r="F528" s="127">
        <v>2088</v>
      </c>
      <c r="G528" s="109" t="s">
        <v>6</v>
      </c>
    </row>
    <row r="529" spans="1:7" x14ac:dyDescent="0.25">
      <c r="A529" s="108" t="s">
        <v>7</v>
      </c>
      <c r="B529" s="152" t="s">
        <v>8</v>
      </c>
      <c r="C529" s="126">
        <v>47</v>
      </c>
      <c r="D529" s="126">
        <v>11</v>
      </c>
      <c r="E529" s="127"/>
      <c r="F529" s="127"/>
      <c r="G529" s="110" t="s">
        <v>9</v>
      </c>
    </row>
    <row r="530" spans="1:7" x14ac:dyDescent="0.25">
      <c r="A530" s="108" t="s">
        <v>10</v>
      </c>
      <c r="B530" s="152" t="s">
        <v>11</v>
      </c>
      <c r="C530" s="126">
        <v>1728</v>
      </c>
      <c r="D530" s="126">
        <v>430</v>
      </c>
      <c r="E530" s="127">
        <v>783</v>
      </c>
      <c r="F530" s="127">
        <v>1168</v>
      </c>
      <c r="G530" s="110" t="s">
        <v>12</v>
      </c>
    </row>
    <row r="531" spans="1:7" ht="34.5" x14ac:dyDescent="0.25">
      <c r="A531" s="111" t="s">
        <v>13</v>
      </c>
      <c r="B531" s="153" t="s">
        <v>14</v>
      </c>
      <c r="C531" s="128">
        <v>195</v>
      </c>
      <c r="D531" s="128">
        <v>22</v>
      </c>
      <c r="E531" s="129">
        <v>2052</v>
      </c>
      <c r="F531" s="129">
        <v>3212</v>
      </c>
      <c r="G531" s="112" t="s">
        <v>15</v>
      </c>
    </row>
    <row r="532" spans="1:7" ht="46" x14ac:dyDescent="0.25">
      <c r="A532" s="111" t="s">
        <v>16</v>
      </c>
      <c r="B532" s="153" t="s">
        <v>17</v>
      </c>
      <c r="C532" s="128">
        <v>202</v>
      </c>
      <c r="D532" s="128">
        <v>26</v>
      </c>
      <c r="E532" s="129">
        <v>1102</v>
      </c>
      <c r="F532" s="129">
        <v>1692</v>
      </c>
      <c r="G532" s="112" t="s">
        <v>18</v>
      </c>
    </row>
    <row r="533" spans="1:7" x14ac:dyDescent="0.25">
      <c r="A533" s="113" t="s">
        <v>19</v>
      </c>
      <c r="B533" s="152" t="s">
        <v>20</v>
      </c>
      <c r="C533" s="126">
        <v>538</v>
      </c>
      <c r="D533" s="126">
        <v>53</v>
      </c>
      <c r="E533" s="127">
        <v>1362</v>
      </c>
      <c r="F533" s="127">
        <v>2128</v>
      </c>
      <c r="G533" s="110" t="s">
        <v>21</v>
      </c>
    </row>
    <row r="534" spans="1:7" ht="24" customHeight="1" x14ac:dyDescent="0.25">
      <c r="A534" s="111" t="s">
        <v>22</v>
      </c>
      <c r="B534" s="153" t="s">
        <v>23</v>
      </c>
      <c r="C534" s="128">
        <v>1808</v>
      </c>
      <c r="D534" s="128">
        <v>992</v>
      </c>
      <c r="E534" s="129">
        <v>854</v>
      </c>
      <c r="F534" s="129">
        <v>1311</v>
      </c>
      <c r="G534" s="112" t="s">
        <v>24</v>
      </c>
    </row>
    <row r="535" spans="1:7" x14ac:dyDescent="0.25">
      <c r="A535" s="113" t="s">
        <v>25</v>
      </c>
      <c r="B535" s="152" t="s">
        <v>26</v>
      </c>
      <c r="C535" s="126">
        <v>327</v>
      </c>
      <c r="D535" s="126">
        <v>69</v>
      </c>
      <c r="E535" s="127">
        <v>763</v>
      </c>
      <c r="F535" s="127">
        <v>1211</v>
      </c>
      <c r="G535" s="110" t="s">
        <v>27</v>
      </c>
    </row>
    <row r="536" spans="1:7" ht="46" x14ac:dyDescent="0.25">
      <c r="A536" s="111" t="s">
        <v>28</v>
      </c>
      <c r="B536" s="153" t="s">
        <v>29</v>
      </c>
      <c r="C536" s="128">
        <v>793</v>
      </c>
      <c r="D536" s="128">
        <v>431</v>
      </c>
      <c r="E536" s="129">
        <v>705</v>
      </c>
      <c r="F536" s="129">
        <v>1125</v>
      </c>
      <c r="G536" s="112" t="s">
        <v>30</v>
      </c>
    </row>
    <row r="537" spans="1:7" x14ac:dyDescent="0.25">
      <c r="A537" s="113" t="s">
        <v>31</v>
      </c>
      <c r="B537" s="152" t="s">
        <v>32</v>
      </c>
      <c r="C537" s="126">
        <v>82</v>
      </c>
      <c r="D537" s="126">
        <v>36</v>
      </c>
      <c r="E537" s="129">
        <v>1612</v>
      </c>
      <c r="F537" s="129">
        <v>2510</v>
      </c>
      <c r="G537" s="110" t="s">
        <v>33</v>
      </c>
    </row>
    <row r="538" spans="1:7" ht="23" x14ac:dyDescent="0.25">
      <c r="A538" s="111" t="s">
        <v>34</v>
      </c>
      <c r="B538" s="153" t="s">
        <v>35</v>
      </c>
      <c r="C538" s="128">
        <v>115</v>
      </c>
      <c r="D538" s="128">
        <v>80</v>
      </c>
      <c r="E538" s="129">
        <v>1646</v>
      </c>
      <c r="F538" s="129">
        <v>2571</v>
      </c>
      <c r="G538" s="112" t="s">
        <v>36</v>
      </c>
    </row>
    <row r="539" spans="1:7" x14ac:dyDescent="0.25">
      <c r="A539" s="113" t="s">
        <v>37</v>
      </c>
      <c r="B539" s="152" t="s">
        <v>38</v>
      </c>
      <c r="C539" s="126">
        <v>20</v>
      </c>
      <c r="D539" s="126">
        <v>9</v>
      </c>
      <c r="E539" s="127"/>
      <c r="F539" s="127"/>
      <c r="G539" s="110" t="s">
        <v>39</v>
      </c>
    </row>
    <row r="540" spans="1:7" ht="23" x14ac:dyDescent="0.25">
      <c r="A540" s="111" t="s">
        <v>40</v>
      </c>
      <c r="B540" s="153" t="s">
        <v>41</v>
      </c>
      <c r="C540" s="128">
        <v>183</v>
      </c>
      <c r="D540" s="128">
        <v>84</v>
      </c>
      <c r="E540" s="129">
        <v>1436</v>
      </c>
      <c r="F540" s="129">
        <v>2245</v>
      </c>
      <c r="G540" s="112" t="s">
        <v>42</v>
      </c>
    </row>
    <row r="541" spans="1:7" ht="23" x14ac:dyDescent="0.25">
      <c r="A541" s="111" t="s">
        <v>43</v>
      </c>
      <c r="B541" s="153" t="s">
        <v>44</v>
      </c>
      <c r="C541" s="128">
        <v>149</v>
      </c>
      <c r="D541" s="128">
        <v>50</v>
      </c>
      <c r="E541" s="129">
        <v>1097</v>
      </c>
      <c r="F541" s="129">
        <v>1713</v>
      </c>
      <c r="G541" s="112" t="s">
        <v>45</v>
      </c>
    </row>
    <row r="542" spans="1:7" ht="23" x14ac:dyDescent="0.25">
      <c r="A542" s="111" t="s">
        <v>46</v>
      </c>
      <c r="B542" s="153" t="s">
        <v>47</v>
      </c>
      <c r="C542" s="128">
        <v>1527</v>
      </c>
      <c r="D542" s="128">
        <v>706</v>
      </c>
      <c r="E542" s="129">
        <v>1672</v>
      </c>
      <c r="F542" s="129">
        <v>2620</v>
      </c>
      <c r="G542" s="112" t="s">
        <v>48</v>
      </c>
    </row>
    <row r="543" spans="1:7" x14ac:dyDescent="0.25">
      <c r="A543" s="113" t="s">
        <v>49</v>
      </c>
      <c r="B543" s="154" t="s">
        <v>50</v>
      </c>
      <c r="C543" s="126">
        <v>1138</v>
      </c>
      <c r="D543" s="126">
        <v>877</v>
      </c>
      <c r="E543" s="127">
        <v>1353</v>
      </c>
      <c r="F543" s="127">
        <v>2099</v>
      </c>
      <c r="G543" s="114" t="s">
        <v>51</v>
      </c>
    </row>
    <row r="544" spans="1:7" ht="24" customHeight="1" x14ac:dyDescent="0.25">
      <c r="A544" s="115" t="s">
        <v>52</v>
      </c>
      <c r="B544" s="155" t="s">
        <v>53</v>
      </c>
      <c r="C544" s="128">
        <v>785</v>
      </c>
      <c r="D544" s="128">
        <v>610</v>
      </c>
      <c r="E544" s="129">
        <v>1625</v>
      </c>
      <c r="F544" s="129">
        <v>2553</v>
      </c>
      <c r="G544" s="116" t="s">
        <v>54</v>
      </c>
    </row>
    <row r="545" spans="1:7" x14ac:dyDescent="0.25">
      <c r="A545" s="115" t="s">
        <v>55</v>
      </c>
      <c r="B545" s="155" t="s">
        <v>56</v>
      </c>
      <c r="C545" s="126">
        <v>240</v>
      </c>
      <c r="D545" s="126">
        <v>201</v>
      </c>
      <c r="E545" s="127">
        <v>668</v>
      </c>
      <c r="F545" s="127">
        <v>1020</v>
      </c>
      <c r="G545" s="116" t="s">
        <v>57</v>
      </c>
    </row>
    <row r="546" spans="1:7" ht="12" customHeight="1" x14ac:dyDescent="0.25">
      <c r="A546" s="117" t="s">
        <v>58</v>
      </c>
      <c r="B546" s="156" t="s">
        <v>59</v>
      </c>
      <c r="C546" s="126">
        <v>177</v>
      </c>
      <c r="D546" s="126">
        <v>121</v>
      </c>
      <c r="E546" s="127">
        <v>1287</v>
      </c>
      <c r="F546" s="127">
        <v>2009</v>
      </c>
      <c r="G546" s="118" t="s">
        <v>60</v>
      </c>
    </row>
  </sheetData>
  <mergeCells count="12">
    <mergeCell ref="A1:G1"/>
    <mergeCell ref="A2:G2"/>
    <mergeCell ref="A4:B4"/>
    <mergeCell ref="A59:B59"/>
    <mergeCell ref="A465:B465"/>
    <mergeCell ref="A524:B524"/>
    <mergeCell ref="A114:B114"/>
    <mergeCell ref="A171:B171"/>
    <mergeCell ref="A234:B234"/>
    <mergeCell ref="A293:B293"/>
    <mergeCell ref="A348:B348"/>
    <mergeCell ref="A408:B408"/>
  </mergeCells>
  <printOptions horizontalCentered="1"/>
  <pageMargins left="0.59055118110236227" right="0.59055118110236227" top="0.39370078740157483" bottom="0.39370078740157483" header="0" footer="0.78740157480314965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tabSelected="1" topLeftCell="A46" zoomScale="95" zoomScaleNormal="95" workbookViewId="0">
      <selection activeCell="I55" sqref="I55"/>
    </sheetView>
  </sheetViews>
  <sheetFormatPr defaultColWidth="17.54296875" defaultRowHeight="11.5" x14ac:dyDescent="0.25"/>
  <cols>
    <col min="1" max="1" width="27.1796875" style="2" customWidth="1"/>
    <col min="2" max="3" width="11.54296875" style="2" customWidth="1"/>
    <col min="4" max="4" width="11.54296875" style="6" customWidth="1"/>
    <col min="5" max="7" width="11.54296875" style="2" customWidth="1"/>
    <col min="8" max="8" width="11.81640625" style="2" customWidth="1"/>
    <col min="9" max="248" width="17.54296875" style="2"/>
    <col min="249" max="249" width="24.54296875" style="2" customWidth="1"/>
    <col min="250" max="250" width="7.453125" style="2" customWidth="1"/>
    <col min="251" max="251" width="6.54296875" style="2" bestFit="1" customWidth="1"/>
    <col min="252" max="252" width="6.81640625" style="2" bestFit="1" customWidth="1"/>
    <col min="253" max="253" width="7.453125" style="2" bestFit="1" customWidth="1"/>
    <col min="254" max="254" width="6.453125" style="2" bestFit="1" customWidth="1"/>
    <col min="255" max="255" width="5.54296875" style="2" bestFit="1" customWidth="1"/>
    <col min="256" max="257" width="6.54296875" style="2" bestFit="1" customWidth="1"/>
    <col min="258" max="259" width="6.453125" style="2" bestFit="1" customWidth="1"/>
    <col min="260" max="260" width="8.1796875" style="2" bestFit="1" customWidth="1"/>
    <col min="261" max="261" width="7.453125" style="2" customWidth="1"/>
    <col min="262" max="262" width="10.54296875" style="2" customWidth="1"/>
    <col min="263" max="263" width="11.81640625" style="2" customWidth="1"/>
    <col min="264" max="504" width="17.54296875" style="2"/>
    <col min="505" max="505" width="24.54296875" style="2" customWidth="1"/>
    <col min="506" max="506" width="7.453125" style="2" customWidth="1"/>
    <col min="507" max="507" width="6.54296875" style="2" bestFit="1" customWidth="1"/>
    <col min="508" max="508" width="6.81640625" style="2" bestFit="1" customWidth="1"/>
    <col min="509" max="509" width="7.453125" style="2" bestFit="1" customWidth="1"/>
    <col min="510" max="510" width="6.453125" style="2" bestFit="1" customWidth="1"/>
    <col min="511" max="511" width="5.54296875" style="2" bestFit="1" customWidth="1"/>
    <col min="512" max="513" width="6.54296875" style="2" bestFit="1" customWidth="1"/>
    <col min="514" max="515" width="6.453125" style="2" bestFit="1" customWidth="1"/>
    <col min="516" max="516" width="8.1796875" style="2" bestFit="1" customWidth="1"/>
    <col min="517" max="517" width="7.453125" style="2" customWidth="1"/>
    <col min="518" max="518" width="10.54296875" style="2" customWidth="1"/>
    <col min="519" max="519" width="11.81640625" style="2" customWidth="1"/>
    <col min="520" max="760" width="17.54296875" style="2"/>
    <col min="761" max="761" width="24.54296875" style="2" customWidth="1"/>
    <col min="762" max="762" width="7.453125" style="2" customWidth="1"/>
    <col min="763" max="763" width="6.54296875" style="2" bestFit="1" customWidth="1"/>
    <col min="764" max="764" width="6.81640625" style="2" bestFit="1" customWidth="1"/>
    <col min="765" max="765" width="7.453125" style="2" bestFit="1" customWidth="1"/>
    <col min="766" max="766" width="6.453125" style="2" bestFit="1" customWidth="1"/>
    <col min="767" max="767" width="5.54296875" style="2" bestFit="1" customWidth="1"/>
    <col min="768" max="769" width="6.54296875" style="2" bestFit="1" customWidth="1"/>
    <col min="770" max="771" width="6.453125" style="2" bestFit="1" customWidth="1"/>
    <col min="772" max="772" width="8.1796875" style="2" bestFit="1" customWidth="1"/>
    <col min="773" max="773" width="7.453125" style="2" customWidth="1"/>
    <col min="774" max="774" width="10.54296875" style="2" customWidth="1"/>
    <col min="775" max="775" width="11.81640625" style="2" customWidth="1"/>
    <col min="776" max="1016" width="17.54296875" style="2"/>
    <col min="1017" max="1017" width="24.54296875" style="2" customWidth="1"/>
    <col min="1018" max="1018" width="7.453125" style="2" customWidth="1"/>
    <col min="1019" max="1019" width="6.54296875" style="2" bestFit="1" customWidth="1"/>
    <col min="1020" max="1020" width="6.81640625" style="2" bestFit="1" customWidth="1"/>
    <col min="1021" max="1021" width="7.453125" style="2" bestFit="1" customWidth="1"/>
    <col min="1022" max="1022" width="6.453125" style="2" bestFit="1" customWidth="1"/>
    <col min="1023" max="1023" width="5.54296875" style="2" bestFit="1" customWidth="1"/>
    <col min="1024" max="1025" width="6.54296875" style="2" bestFit="1" customWidth="1"/>
    <col min="1026" max="1027" width="6.453125" style="2" bestFit="1" customWidth="1"/>
    <col min="1028" max="1028" width="8.1796875" style="2" bestFit="1" customWidth="1"/>
    <col min="1029" max="1029" width="7.453125" style="2" customWidth="1"/>
    <col min="1030" max="1030" width="10.54296875" style="2" customWidth="1"/>
    <col min="1031" max="1031" width="11.81640625" style="2" customWidth="1"/>
    <col min="1032" max="1272" width="17.54296875" style="2"/>
    <col min="1273" max="1273" width="24.54296875" style="2" customWidth="1"/>
    <col min="1274" max="1274" width="7.453125" style="2" customWidth="1"/>
    <col min="1275" max="1275" width="6.54296875" style="2" bestFit="1" customWidth="1"/>
    <col min="1276" max="1276" width="6.81640625" style="2" bestFit="1" customWidth="1"/>
    <col min="1277" max="1277" width="7.453125" style="2" bestFit="1" customWidth="1"/>
    <col min="1278" max="1278" width="6.453125" style="2" bestFit="1" customWidth="1"/>
    <col min="1279" max="1279" width="5.54296875" style="2" bestFit="1" customWidth="1"/>
    <col min="1280" max="1281" width="6.54296875" style="2" bestFit="1" customWidth="1"/>
    <col min="1282" max="1283" width="6.453125" style="2" bestFit="1" customWidth="1"/>
    <col min="1284" max="1284" width="8.1796875" style="2" bestFit="1" customWidth="1"/>
    <col min="1285" max="1285" width="7.453125" style="2" customWidth="1"/>
    <col min="1286" max="1286" width="10.54296875" style="2" customWidth="1"/>
    <col min="1287" max="1287" width="11.81640625" style="2" customWidth="1"/>
    <col min="1288" max="1528" width="17.54296875" style="2"/>
    <col min="1529" max="1529" width="24.54296875" style="2" customWidth="1"/>
    <col min="1530" max="1530" width="7.453125" style="2" customWidth="1"/>
    <col min="1531" max="1531" width="6.54296875" style="2" bestFit="1" customWidth="1"/>
    <col min="1532" max="1532" width="6.81640625" style="2" bestFit="1" customWidth="1"/>
    <col min="1533" max="1533" width="7.453125" style="2" bestFit="1" customWidth="1"/>
    <col min="1534" max="1534" width="6.453125" style="2" bestFit="1" customWidth="1"/>
    <col min="1535" max="1535" width="5.54296875" style="2" bestFit="1" customWidth="1"/>
    <col min="1536" max="1537" width="6.54296875" style="2" bestFit="1" customWidth="1"/>
    <col min="1538" max="1539" width="6.453125" style="2" bestFit="1" customWidth="1"/>
    <col min="1540" max="1540" width="8.1796875" style="2" bestFit="1" customWidth="1"/>
    <col min="1541" max="1541" width="7.453125" style="2" customWidth="1"/>
    <col min="1542" max="1542" width="10.54296875" style="2" customWidth="1"/>
    <col min="1543" max="1543" width="11.81640625" style="2" customWidth="1"/>
    <col min="1544" max="1784" width="17.54296875" style="2"/>
    <col min="1785" max="1785" width="24.54296875" style="2" customWidth="1"/>
    <col min="1786" max="1786" width="7.453125" style="2" customWidth="1"/>
    <col min="1787" max="1787" width="6.54296875" style="2" bestFit="1" customWidth="1"/>
    <col min="1788" max="1788" width="6.81640625" style="2" bestFit="1" customWidth="1"/>
    <col min="1789" max="1789" width="7.453125" style="2" bestFit="1" customWidth="1"/>
    <col min="1790" max="1790" width="6.453125" style="2" bestFit="1" customWidth="1"/>
    <col min="1791" max="1791" width="5.54296875" style="2" bestFit="1" customWidth="1"/>
    <col min="1792" max="1793" width="6.54296875" style="2" bestFit="1" customWidth="1"/>
    <col min="1794" max="1795" width="6.453125" style="2" bestFit="1" customWidth="1"/>
    <col min="1796" max="1796" width="8.1796875" style="2" bestFit="1" customWidth="1"/>
    <col min="1797" max="1797" width="7.453125" style="2" customWidth="1"/>
    <col min="1798" max="1798" width="10.54296875" style="2" customWidth="1"/>
    <col min="1799" max="1799" width="11.81640625" style="2" customWidth="1"/>
    <col min="1800" max="2040" width="17.54296875" style="2"/>
    <col min="2041" max="2041" width="24.54296875" style="2" customWidth="1"/>
    <col min="2042" max="2042" width="7.453125" style="2" customWidth="1"/>
    <col min="2043" max="2043" width="6.54296875" style="2" bestFit="1" customWidth="1"/>
    <col min="2044" max="2044" width="6.81640625" style="2" bestFit="1" customWidth="1"/>
    <col min="2045" max="2045" width="7.453125" style="2" bestFit="1" customWidth="1"/>
    <col min="2046" max="2046" width="6.453125" style="2" bestFit="1" customWidth="1"/>
    <col min="2047" max="2047" width="5.54296875" style="2" bestFit="1" customWidth="1"/>
    <col min="2048" max="2049" width="6.54296875" style="2" bestFit="1" customWidth="1"/>
    <col min="2050" max="2051" width="6.453125" style="2" bestFit="1" customWidth="1"/>
    <col min="2052" max="2052" width="8.1796875" style="2" bestFit="1" customWidth="1"/>
    <col min="2053" max="2053" width="7.453125" style="2" customWidth="1"/>
    <col min="2054" max="2054" width="10.54296875" style="2" customWidth="1"/>
    <col min="2055" max="2055" width="11.81640625" style="2" customWidth="1"/>
    <col min="2056" max="2296" width="17.54296875" style="2"/>
    <col min="2297" max="2297" width="24.54296875" style="2" customWidth="1"/>
    <col min="2298" max="2298" width="7.453125" style="2" customWidth="1"/>
    <col min="2299" max="2299" width="6.54296875" style="2" bestFit="1" customWidth="1"/>
    <col min="2300" max="2300" width="6.81640625" style="2" bestFit="1" customWidth="1"/>
    <col min="2301" max="2301" width="7.453125" style="2" bestFit="1" customWidth="1"/>
    <col min="2302" max="2302" width="6.453125" style="2" bestFit="1" customWidth="1"/>
    <col min="2303" max="2303" width="5.54296875" style="2" bestFit="1" customWidth="1"/>
    <col min="2304" max="2305" width="6.54296875" style="2" bestFit="1" customWidth="1"/>
    <col min="2306" max="2307" width="6.453125" style="2" bestFit="1" customWidth="1"/>
    <col min="2308" max="2308" width="8.1796875" style="2" bestFit="1" customWidth="1"/>
    <col min="2309" max="2309" width="7.453125" style="2" customWidth="1"/>
    <col min="2310" max="2310" width="10.54296875" style="2" customWidth="1"/>
    <col min="2311" max="2311" width="11.81640625" style="2" customWidth="1"/>
    <col min="2312" max="2552" width="17.54296875" style="2"/>
    <col min="2553" max="2553" width="24.54296875" style="2" customWidth="1"/>
    <col min="2554" max="2554" width="7.453125" style="2" customWidth="1"/>
    <col min="2555" max="2555" width="6.54296875" style="2" bestFit="1" customWidth="1"/>
    <col min="2556" max="2556" width="6.81640625" style="2" bestFit="1" customWidth="1"/>
    <col min="2557" max="2557" width="7.453125" style="2" bestFit="1" customWidth="1"/>
    <col min="2558" max="2558" width="6.453125" style="2" bestFit="1" customWidth="1"/>
    <col min="2559" max="2559" width="5.54296875" style="2" bestFit="1" customWidth="1"/>
    <col min="2560" max="2561" width="6.54296875" style="2" bestFit="1" customWidth="1"/>
    <col min="2562" max="2563" width="6.453125" style="2" bestFit="1" customWidth="1"/>
    <col min="2564" max="2564" width="8.1796875" style="2" bestFit="1" customWidth="1"/>
    <col min="2565" max="2565" width="7.453125" style="2" customWidth="1"/>
    <col min="2566" max="2566" width="10.54296875" style="2" customWidth="1"/>
    <col min="2567" max="2567" width="11.81640625" style="2" customWidth="1"/>
    <col min="2568" max="2808" width="17.54296875" style="2"/>
    <col min="2809" max="2809" width="24.54296875" style="2" customWidth="1"/>
    <col min="2810" max="2810" width="7.453125" style="2" customWidth="1"/>
    <col min="2811" max="2811" width="6.54296875" style="2" bestFit="1" customWidth="1"/>
    <col min="2812" max="2812" width="6.81640625" style="2" bestFit="1" customWidth="1"/>
    <col min="2813" max="2813" width="7.453125" style="2" bestFit="1" customWidth="1"/>
    <col min="2814" max="2814" width="6.453125" style="2" bestFit="1" customWidth="1"/>
    <col min="2815" max="2815" width="5.54296875" style="2" bestFit="1" customWidth="1"/>
    <col min="2816" max="2817" width="6.54296875" style="2" bestFit="1" customWidth="1"/>
    <col min="2818" max="2819" width="6.453125" style="2" bestFit="1" customWidth="1"/>
    <col min="2820" max="2820" width="8.1796875" style="2" bestFit="1" customWidth="1"/>
    <col min="2821" max="2821" width="7.453125" style="2" customWidth="1"/>
    <col min="2822" max="2822" width="10.54296875" style="2" customWidth="1"/>
    <col min="2823" max="2823" width="11.81640625" style="2" customWidth="1"/>
    <col min="2824" max="3064" width="17.54296875" style="2"/>
    <col min="3065" max="3065" width="24.54296875" style="2" customWidth="1"/>
    <col min="3066" max="3066" width="7.453125" style="2" customWidth="1"/>
    <col min="3067" max="3067" width="6.54296875" style="2" bestFit="1" customWidth="1"/>
    <col min="3068" max="3068" width="6.81640625" style="2" bestFit="1" customWidth="1"/>
    <col min="3069" max="3069" width="7.453125" style="2" bestFit="1" customWidth="1"/>
    <col min="3070" max="3070" width="6.453125" style="2" bestFit="1" customWidth="1"/>
    <col min="3071" max="3071" width="5.54296875" style="2" bestFit="1" customWidth="1"/>
    <col min="3072" max="3073" width="6.54296875" style="2" bestFit="1" customWidth="1"/>
    <col min="3074" max="3075" width="6.453125" style="2" bestFit="1" customWidth="1"/>
    <col min="3076" max="3076" width="8.1796875" style="2" bestFit="1" customWidth="1"/>
    <col min="3077" max="3077" width="7.453125" style="2" customWidth="1"/>
    <col min="3078" max="3078" width="10.54296875" style="2" customWidth="1"/>
    <col min="3079" max="3079" width="11.81640625" style="2" customWidth="1"/>
    <col min="3080" max="3320" width="17.54296875" style="2"/>
    <col min="3321" max="3321" width="24.54296875" style="2" customWidth="1"/>
    <col min="3322" max="3322" width="7.453125" style="2" customWidth="1"/>
    <col min="3323" max="3323" width="6.54296875" style="2" bestFit="1" customWidth="1"/>
    <col min="3324" max="3324" width="6.81640625" style="2" bestFit="1" customWidth="1"/>
    <col min="3325" max="3325" width="7.453125" style="2" bestFit="1" customWidth="1"/>
    <col min="3326" max="3326" width="6.453125" style="2" bestFit="1" customWidth="1"/>
    <col min="3327" max="3327" width="5.54296875" style="2" bestFit="1" customWidth="1"/>
    <col min="3328" max="3329" width="6.54296875" style="2" bestFit="1" customWidth="1"/>
    <col min="3330" max="3331" width="6.453125" style="2" bestFit="1" customWidth="1"/>
    <col min="3332" max="3332" width="8.1796875" style="2" bestFit="1" customWidth="1"/>
    <col min="3333" max="3333" width="7.453125" style="2" customWidth="1"/>
    <col min="3334" max="3334" width="10.54296875" style="2" customWidth="1"/>
    <col min="3335" max="3335" width="11.81640625" style="2" customWidth="1"/>
    <col min="3336" max="3576" width="17.54296875" style="2"/>
    <col min="3577" max="3577" width="24.54296875" style="2" customWidth="1"/>
    <col min="3578" max="3578" width="7.453125" style="2" customWidth="1"/>
    <col min="3579" max="3579" width="6.54296875" style="2" bestFit="1" customWidth="1"/>
    <col min="3580" max="3580" width="6.81640625" style="2" bestFit="1" customWidth="1"/>
    <col min="3581" max="3581" width="7.453125" style="2" bestFit="1" customWidth="1"/>
    <col min="3582" max="3582" width="6.453125" style="2" bestFit="1" customWidth="1"/>
    <col min="3583" max="3583" width="5.54296875" style="2" bestFit="1" customWidth="1"/>
    <col min="3584" max="3585" width="6.54296875" style="2" bestFit="1" customWidth="1"/>
    <col min="3586" max="3587" width="6.453125" style="2" bestFit="1" customWidth="1"/>
    <col min="3588" max="3588" width="8.1796875" style="2" bestFit="1" customWidth="1"/>
    <col min="3589" max="3589" width="7.453125" style="2" customWidth="1"/>
    <col min="3590" max="3590" width="10.54296875" style="2" customWidth="1"/>
    <col min="3591" max="3591" width="11.81640625" style="2" customWidth="1"/>
    <col min="3592" max="3832" width="17.54296875" style="2"/>
    <col min="3833" max="3833" width="24.54296875" style="2" customWidth="1"/>
    <col min="3834" max="3834" width="7.453125" style="2" customWidth="1"/>
    <col min="3835" max="3835" width="6.54296875" style="2" bestFit="1" customWidth="1"/>
    <col min="3836" max="3836" width="6.81640625" style="2" bestFit="1" customWidth="1"/>
    <col min="3837" max="3837" width="7.453125" style="2" bestFit="1" customWidth="1"/>
    <col min="3838" max="3838" width="6.453125" style="2" bestFit="1" customWidth="1"/>
    <col min="3839" max="3839" width="5.54296875" style="2" bestFit="1" customWidth="1"/>
    <col min="3840" max="3841" width="6.54296875" style="2" bestFit="1" customWidth="1"/>
    <col min="3842" max="3843" width="6.453125" style="2" bestFit="1" customWidth="1"/>
    <col min="3844" max="3844" width="8.1796875" style="2" bestFit="1" customWidth="1"/>
    <col min="3845" max="3845" width="7.453125" style="2" customWidth="1"/>
    <col min="3846" max="3846" width="10.54296875" style="2" customWidth="1"/>
    <col min="3847" max="3847" width="11.81640625" style="2" customWidth="1"/>
    <col min="3848" max="4088" width="17.54296875" style="2"/>
    <col min="4089" max="4089" width="24.54296875" style="2" customWidth="1"/>
    <col min="4090" max="4090" width="7.453125" style="2" customWidth="1"/>
    <col min="4091" max="4091" width="6.54296875" style="2" bestFit="1" customWidth="1"/>
    <col min="4092" max="4092" width="6.81640625" style="2" bestFit="1" customWidth="1"/>
    <col min="4093" max="4093" width="7.453125" style="2" bestFit="1" customWidth="1"/>
    <col min="4094" max="4094" width="6.453125" style="2" bestFit="1" customWidth="1"/>
    <col min="4095" max="4095" width="5.54296875" style="2" bestFit="1" customWidth="1"/>
    <col min="4096" max="4097" width="6.54296875" style="2" bestFit="1" customWidth="1"/>
    <col min="4098" max="4099" width="6.453125" style="2" bestFit="1" customWidth="1"/>
    <col min="4100" max="4100" width="8.1796875" style="2" bestFit="1" customWidth="1"/>
    <col min="4101" max="4101" width="7.453125" style="2" customWidth="1"/>
    <col min="4102" max="4102" width="10.54296875" style="2" customWidth="1"/>
    <col min="4103" max="4103" width="11.81640625" style="2" customWidth="1"/>
    <col min="4104" max="4344" width="17.54296875" style="2"/>
    <col min="4345" max="4345" width="24.54296875" style="2" customWidth="1"/>
    <col min="4346" max="4346" width="7.453125" style="2" customWidth="1"/>
    <col min="4347" max="4347" width="6.54296875" style="2" bestFit="1" customWidth="1"/>
    <col min="4348" max="4348" width="6.81640625" style="2" bestFit="1" customWidth="1"/>
    <col min="4349" max="4349" width="7.453125" style="2" bestFit="1" customWidth="1"/>
    <col min="4350" max="4350" width="6.453125" style="2" bestFit="1" customWidth="1"/>
    <col min="4351" max="4351" width="5.54296875" style="2" bestFit="1" customWidth="1"/>
    <col min="4352" max="4353" width="6.54296875" style="2" bestFit="1" customWidth="1"/>
    <col min="4354" max="4355" width="6.453125" style="2" bestFit="1" customWidth="1"/>
    <col min="4356" max="4356" width="8.1796875" style="2" bestFit="1" customWidth="1"/>
    <col min="4357" max="4357" width="7.453125" style="2" customWidth="1"/>
    <col min="4358" max="4358" width="10.54296875" style="2" customWidth="1"/>
    <col min="4359" max="4359" width="11.81640625" style="2" customWidth="1"/>
    <col min="4360" max="4600" width="17.54296875" style="2"/>
    <col min="4601" max="4601" width="24.54296875" style="2" customWidth="1"/>
    <col min="4602" max="4602" width="7.453125" style="2" customWidth="1"/>
    <col min="4603" max="4603" width="6.54296875" style="2" bestFit="1" customWidth="1"/>
    <col min="4604" max="4604" width="6.81640625" style="2" bestFit="1" customWidth="1"/>
    <col min="4605" max="4605" width="7.453125" style="2" bestFit="1" customWidth="1"/>
    <col min="4606" max="4606" width="6.453125" style="2" bestFit="1" customWidth="1"/>
    <col min="4607" max="4607" width="5.54296875" style="2" bestFit="1" customWidth="1"/>
    <col min="4608" max="4609" width="6.54296875" style="2" bestFit="1" customWidth="1"/>
    <col min="4610" max="4611" width="6.453125" style="2" bestFit="1" customWidth="1"/>
    <col min="4612" max="4612" width="8.1796875" style="2" bestFit="1" customWidth="1"/>
    <col min="4613" max="4613" width="7.453125" style="2" customWidth="1"/>
    <col min="4614" max="4614" width="10.54296875" style="2" customWidth="1"/>
    <col min="4615" max="4615" width="11.81640625" style="2" customWidth="1"/>
    <col min="4616" max="4856" width="17.54296875" style="2"/>
    <col min="4857" max="4857" width="24.54296875" style="2" customWidth="1"/>
    <col min="4858" max="4858" width="7.453125" style="2" customWidth="1"/>
    <col min="4859" max="4859" width="6.54296875" style="2" bestFit="1" customWidth="1"/>
    <col min="4860" max="4860" width="6.81640625" style="2" bestFit="1" customWidth="1"/>
    <col min="4861" max="4861" width="7.453125" style="2" bestFit="1" customWidth="1"/>
    <col min="4862" max="4862" width="6.453125" style="2" bestFit="1" customWidth="1"/>
    <col min="4863" max="4863" width="5.54296875" style="2" bestFit="1" customWidth="1"/>
    <col min="4864" max="4865" width="6.54296875" style="2" bestFit="1" customWidth="1"/>
    <col min="4866" max="4867" width="6.453125" style="2" bestFit="1" customWidth="1"/>
    <col min="4868" max="4868" width="8.1796875" style="2" bestFit="1" customWidth="1"/>
    <col min="4869" max="4869" width="7.453125" style="2" customWidth="1"/>
    <col min="4870" max="4870" width="10.54296875" style="2" customWidth="1"/>
    <col min="4871" max="4871" width="11.81640625" style="2" customWidth="1"/>
    <col min="4872" max="5112" width="17.54296875" style="2"/>
    <col min="5113" max="5113" width="24.54296875" style="2" customWidth="1"/>
    <col min="5114" max="5114" width="7.453125" style="2" customWidth="1"/>
    <col min="5115" max="5115" width="6.54296875" style="2" bestFit="1" customWidth="1"/>
    <col min="5116" max="5116" width="6.81640625" style="2" bestFit="1" customWidth="1"/>
    <col min="5117" max="5117" width="7.453125" style="2" bestFit="1" customWidth="1"/>
    <col min="5118" max="5118" width="6.453125" style="2" bestFit="1" customWidth="1"/>
    <col min="5119" max="5119" width="5.54296875" style="2" bestFit="1" customWidth="1"/>
    <col min="5120" max="5121" width="6.54296875" style="2" bestFit="1" customWidth="1"/>
    <col min="5122" max="5123" width="6.453125" style="2" bestFit="1" customWidth="1"/>
    <col min="5124" max="5124" width="8.1796875" style="2" bestFit="1" customWidth="1"/>
    <col min="5125" max="5125" width="7.453125" style="2" customWidth="1"/>
    <col min="5126" max="5126" width="10.54296875" style="2" customWidth="1"/>
    <col min="5127" max="5127" width="11.81640625" style="2" customWidth="1"/>
    <col min="5128" max="5368" width="17.54296875" style="2"/>
    <col min="5369" max="5369" width="24.54296875" style="2" customWidth="1"/>
    <col min="5370" max="5370" width="7.453125" style="2" customWidth="1"/>
    <col min="5371" max="5371" width="6.54296875" style="2" bestFit="1" customWidth="1"/>
    <col min="5372" max="5372" width="6.81640625" style="2" bestFit="1" customWidth="1"/>
    <col min="5373" max="5373" width="7.453125" style="2" bestFit="1" customWidth="1"/>
    <col min="5374" max="5374" width="6.453125" style="2" bestFit="1" customWidth="1"/>
    <col min="5375" max="5375" width="5.54296875" style="2" bestFit="1" customWidth="1"/>
    <col min="5376" max="5377" width="6.54296875" style="2" bestFit="1" customWidth="1"/>
    <col min="5378" max="5379" width="6.453125" style="2" bestFit="1" customWidth="1"/>
    <col min="5380" max="5380" width="8.1796875" style="2" bestFit="1" customWidth="1"/>
    <col min="5381" max="5381" width="7.453125" style="2" customWidth="1"/>
    <col min="5382" max="5382" width="10.54296875" style="2" customWidth="1"/>
    <col min="5383" max="5383" width="11.81640625" style="2" customWidth="1"/>
    <col min="5384" max="5624" width="17.54296875" style="2"/>
    <col min="5625" max="5625" width="24.54296875" style="2" customWidth="1"/>
    <col min="5626" max="5626" width="7.453125" style="2" customWidth="1"/>
    <col min="5627" max="5627" width="6.54296875" style="2" bestFit="1" customWidth="1"/>
    <col min="5628" max="5628" width="6.81640625" style="2" bestFit="1" customWidth="1"/>
    <col min="5629" max="5629" width="7.453125" style="2" bestFit="1" customWidth="1"/>
    <col min="5630" max="5630" width="6.453125" style="2" bestFit="1" customWidth="1"/>
    <col min="5631" max="5631" width="5.54296875" style="2" bestFit="1" customWidth="1"/>
    <col min="5632" max="5633" width="6.54296875" style="2" bestFit="1" customWidth="1"/>
    <col min="5634" max="5635" width="6.453125" style="2" bestFit="1" customWidth="1"/>
    <col min="5636" max="5636" width="8.1796875" style="2" bestFit="1" customWidth="1"/>
    <col min="5637" max="5637" width="7.453125" style="2" customWidth="1"/>
    <col min="5638" max="5638" width="10.54296875" style="2" customWidth="1"/>
    <col min="5639" max="5639" width="11.81640625" style="2" customWidth="1"/>
    <col min="5640" max="5880" width="17.54296875" style="2"/>
    <col min="5881" max="5881" width="24.54296875" style="2" customWidth="1"/>
    <col min="5882" max="5882" width="7.453125" style="2" customWidth="1"/>
    <col min="5883" max="5883" width="6.54296875" style="2" bestFit="1" customWidth="1"/>
    <col min="5884" max="5884" width="6.81640625" style="2" bestFit="1" customWidth="1"/>
    <col min="5885" max="5885" width="7.453125" style="2" bestFit="1" customWidth="1"/>
    <col min="5886" max="5886" width="6.453125" style="2" bestFit="1" customWidth="1"/>
    <col min="5887" max="5887" width="5.54296875" style="2" bestFit="1" customWidth="1"/>
    <col min="5888" max="5889" width="6.54296875" style="2" bestFit="1" customWidth="1"/>
    <col min="5890" max="5891" width="6.453125" style="2" bestFit="1" customWidth="1"/>
    <col min="5892" max="5892" width="8.1796875" style="2" bestFit="1" customWidth="1"/>
    <col min="5893" max="5893" width="7.453125" style="2" customWidth="1"/>
    <col min="5894" max="5894" width="10.54296875" style="2" customWidth="1"/>
    <col min="5895" max="5895" width="11.81640625" style="2" customWidth="1"/>
    <col min="5896" max="6136" width="17.54296875" style="2"/>
    <col min="6137" max="6137" width="24.54296875" style="2" customWidth="1"/>
    <col min="6138" max="6138" width="7.453125" style="2" customWidth="1"/>
    <col min="6139" max="6139" width="6.54296875" style="2" bestFit="1" customWidth="1"/>
    <col min="6140" max="6140" width="6.81640625" style="2" bestFit="1" customWidth="1"/>
    <col min="6141" max="6141" width="7.453125" style="2" bestFit="1" customWidth="1"/>
    <col min="6142" max="6142" width="6.453125" style="2" bestFit="1" customWidth="1"/>
    <col min="6143" max="6143" width="5.54296875" style="2" bestFit="1" customWidth="1"/>
    <col min="6144" max="6145" width="6.54296875" style="2" bestFit="1" customWidth="1"/>
    <col min="6146" max="6147" width="6.453125" style="2" bestFit="1" customWidth="1"/>
    <col min="6148" max="6148" width="8.1796875" style="2" bestFit="1" customWidth="1"/>
    <col min="6149" max="6149" width="7.453125" style="2" customWidth="1"/>
    <col min="6150" max="6150" width="10.54296875" style="2" customWidth="1"/>
    <col min="6151" max="6151" width="11.81640625" style="2" customWidth="1"/>
    <col min="6152" max="6392" width="17.54296875" style="2"/>
    <col min="6393" max="6393" width="24.54296875" style="2" customWidth="1"/>
    <col min="6394" max="6394" width="7.453125" style="2" customWidth="1"/>
    <col min="6395" max="6395" width="6.54296875" style="2" bestFit="1" customWidth="1"/>
    <col min="6396" max="6396" width="6.81640625" style="2" bestFit="1" customWidth="1"/>
    <col min="6397" max="6397" width="7.453125" style="2" bestFit="1" customWidth="1"/>
    <col min="6398" max="6398" width="6.453125" style="2" bestFit="1" customWidth="1"/>
    <col min="6399" max="6399" width="5.54296875" style="2" bestFit="1" customWidth="1"/>
    <col min="6400" max="6401" width="6.54296875" style="2" bestFit="1" customWidth="1"/>
    <col min="6402" max="6403" width="6.453125" style="2" bestFit="1" customWidth="1"/>
    <col min="6404" max="6404" width="8.1796875" style="2" bestFit="1" customWidth="1"/>
    <col min="6405" max="6405" width="7.453125" style="2" customWidth="1"/>
    <col min="6406" max="6406" width="10.54296875" style="2" customWidth="1"/>
    <col min="6407" max="6407" width="11.81640625" style="2" customWidth="1"/>
    <col min="6408" max="6648" width="17.54296875" style="2"/>
    <col min="6649" max="6649" width="24.54296875" style="2" customWidth="1"/>
    <col min="6650" max="6650" width="7.453125" style="2" customWidth="1"/>
    <col min="6651" max="6651" width="6.54296875" style="2" bestFit="1" customWidth="1"/>
    <col min="6652" max="6652" width="6.81640625" style="2" bestFit="1" customWidth="1"/>
    <col min="6653" max="6653" width="7.453125" style="2" bestFit="1" customWidth="1"/>
    <col min="6654" max="6654" width="6.453125" style="2" bestFit="1" customWidth="1"/>
    <col min="6655" max="6655" width="5.54296875" style="2" bestFit="1" customWidth="1"/>
    <col min="6656" max="6657" width="6.54296875" style="2" bestFit="1" customWidth="1"/>
    <col min="6658" max="6659" width="6.453125" style="2" bestFit="1" customWidth="1"/>
    <col min="6660" max="6660" width="8.1796875" style="2" bestFit="1" customWidth="1"/>
    <col min="6661" max="6661" width="7.453125" style="2" customWidth="1"/>
    <col min="6662" max="6662" width="10.54296875" style="2" customWidth="1"/>
    <col min="6663" max="6663" width="11.81640625" style="2" customWidth="1"/>
    <col min="6664" max="6904" width="17.54296875" style="2"/>
    <col min="6905" max="6905" width="24.54296875" style="2" customWidth="1"/>
    <col min="6906" max="6906" width="7.453125" style="2" customWidth="1"/>
    <col min="6907" max="6907" width="6.54296875" style="2" bestFit="1" customWidth="1"/>
    <col min="6908" max="6908" width="6.81640625" style="2" bestFit="1" customWidth="1"/>
    <col min="6909" max="6909" width="7.453125" style="2" bestFit="1" customWidth="1"/>
    <col min="6910" max="6910" width="6.453125" style="2" bestFit="1" customWidth="1"/>
    <col min="6911" max="6911" width="5.54296875" style="2" bestFit="1" customWidth="1"/>
    <col min="6912" max="6913" width="6.54296875" style="2" bestFit="1" customWidth="1"/>
    <col min="6914" max="6915" width="6.453125" style="2" bestFit="1" customWidth="1"/>
    <col min="6916" max="6916" width="8.1796875" style="2" bestFit="1" customWidth="1"/>
    <col min="6917" max="6917" width="7.453125" style="2" customWidth="1"/>
    <col min="6918" max="6918" width="10.54296875" style="2" customWidth="1"/>
    <col min="6919" max="6919" width="11.81640625" style="2" customWidth="1"/>
    <col min="6920" max="7160" width="17.54296875" style="2"/>
    <col min="7161" max="7161" width="24.54296875" style="2" customWidth="1"/>
    <col min="7162" max="7162" width="7.453125" style="2" customWidth="1"/>
    <col min="7163" max="7163" width="6.54296875" style="2" bestFit="1" customWidth="1"/>
    <col min="7164" max="7164" width="6.81640625" style="2" bestFit="1" customWidth="1"/>
    <col min="7165" max="7165" width="7.453125" style="2" bestFit="1" customWidth="1"/>
    <col min="7166" max="7166" width="6.453125" style="2" bestFit="1" customWidth="1"/>
    <col min="7167" max="7167" width="5.54296875" style="2" bestFit="1" customWidth="1"/>
    <col min="7168" max="7169" width="6.54296875" style="2" bestFit="1" customWidth="1"/>
    <col min="7170" max="7171" width="6.453125" style="2" bestFit="1" customWidth="1"/>
    <col min="7172" max="7172" width="8.1796875" style="2" bestFit="1" customWidth="1"/>
    <col min="7173" max="7173" width="7.453125" style="2" customWidth="1"/>
    <col min="7174" max="7174" width="10.54296875" style="2" customWidth="1"/>
    <col min="7175" max="7175" width="11.81640625" style="2" customWidth="1"/>
    <col min="7176" max="7416" width="17.54296875" style="2"/>
    <col min="7417" max="7417" width="24.54296875" style="2" customWidth="1"/>
    <col min="7418" max="7418" width="7.453125" style="2" customWidth="1"/>
    <col min="7419" max="7419" width="6.54296875" style="2" bestFit="1" customWidth="1"/>
    <col min="7420" max="7420" width="6.81640625" style="2" bestFit="1" customWidth="1"/>
    <col min="7421" max="7421" width="7.453125" style="2" bestFit="1" customWidth="1"/>
    <col min="7422" max="7422" width="6.453125" style="2" bestFit="1" customWidth="1"/>
    <col min="7423" max="7423" width="5.54296875" style="2" bestFit="1" customWidth="1"/>
    <col min="7424" max="7425" width="6.54296875" style="2" bestFit="1" customWidth="1"/>
    <col min="7426" max="7427" width="6.453125" style="2" bestFit="1" customWidth="1"/>
    <col min="7428" max="7428" width="8.1796875" style="2" bestFit="1" customWidth="1"/>
    <col min="7429" max="7429" width="7.453125" style="2" customWidth="1"/>
    <col min="7430" max="7430" width="10.54296875" style="2" customWidth="1"/>
    <col min="7431" max="7431" width="11.81640625" style="2" customWidth="1"/>
    <col min="7432" max="7672" width="17.54296875" style="2"/>
    <col min="7673" max="7673" width="24.54296875" style="2" customWidth="1"/>
    <col min="7674" max="7674" width="7.453125" style="2" customWidth="1"/>
    <col min="7675" max="7675" width="6.54296875" style="2" bestFit="1" customWidth="1"/>
    <col min="7676" max="7676" width="6.81640625" style="2" bestFit="1" customWidth="1"/>
    <col min="7677" max="7677" width="7.453125" style="2" bestFit="1" customWidth="1"/>
    <col min="7678" max="7678" width="6.453125" style="2" bestFit="1" customWidth="1"/>
    <col min="7679" max="7679" width="5.54296875" style="2" bestFit="1" customWidth="1"/>
    <col min="7680" max="7681" width="6.54296875" style="2" bestFit="1" customWidth="1"/>
    <col min="7682" max="7683" width="6.453125" style="2" bestFit="1" customWidth="1"/>
    <col min="7684" max="7684" width="8.1796875" style="2" bestFit="1" customWidth="1"/>
    <col min="7685" max="7685" width="7.453125" style="2" customWidth="1"/>
    <col min="7686" max="7686" width="10.54296875" style="2" customWidth="1"/>
    <col min="7687" max="7687" width="11.81640625" style="2" customWidth="1"/>
    <col min="7688" max="7928" width="17.54296875" style="2"/>
    <col min="7929" max="7929" width="24.54296875" style="2" customWidth="1"/>
    <col min="7930" max="7930" width="7.453125" style="2" customWidth="1"/>
    <col min="7931" max="7931" width="6.54296875" style="2" bestFit="1" customWidth="1"/>
    <col min="7932" max="7932" width="6.81640625" style="2" bestFit="1" customWidth="1"/>
    <col min="7933" max="7933" width="7.453125" style="2" bestFit="1" customWidth="1"/>
    <col min="7934" max="7934" width="6.453125" style="2" bestFit="1" customWidth="1"/>
    <col min="7935" max="7935" width="5.54296875" style="2" bestFit="1" customWidth="1"/>
    <col min="7936" max="7937" width="6.54296875" style="2" bestFit="1" customWidth="1"/>
    <col min="7938" max="7939" width="6.453125" style="2" bestFit="1" customWidth="1"/>
    <col min="7940" max="7940" width="8.1796875" style="2" bestFit="1" customWidth="1"/>
    <col min="7941" max="7941" width="7.453125" style="2" customWidth="1"/>
    <col min="7942" max="7942" width="10.54296875" style="2" customWidth="1"/>
    <col min="7943" max="7943" width="11.81640625" style="2" customWidth="1"/>
    <col min="7944" max="8184" width="17.54296875" style="2"/>
    <col min="8185" max="8185" width="24.54296875" style="2" customWidth="1"/>
    <col min="8186" max="8186" width="7.453125" style="2" customWidth="1"/>
    <col min="8187" max="8187" width="6.54296875" style="2" bestFit="1" customWidth="1"/>
    <col min="8188" max="8188" width="6.81640625" style="2" bestFit="1" customWidth="1"/>
    <col min="8189" max="8189" width="7.453125" style="2" bestFit="1" customWidth="1"/>
    <col min="8190" max="8190" width="6.453125" style="2" bestFit="1" customWidth="1"/>
    <col min="8191" max="8191" width="5.54296875" style="2" bestFit="1" customWidth="1"/>
    <col min="8192" max="8193" width="6.54296875" style="2" bestFit="1" customWidth="1"/>
    <col min="8194" max="8195" width="6.453125" style="2" bestFit="1" customWidth="1"/>
    <col min="8196" max="8196" width="8.1796875" style="2" bestFit="1" customWidth="1"/>
    <col min="8197" max="8197" width="7.453125" style="2" customWidth="1"/>
    <col min="8198" max="8198" width="10.54296875" style="2" customWidth="1"/>
    <col min="8199" max="8199" width="11.81640625" style="2" customWidth="1"/>
    <col min="8200" max="8440" width="17.54296875" style="2"/>
    <col min="8441" max="8441" width="24.54296875" style="2" customWidth="1"/>
    <col min="8442" max="8442" width="7.453125" style="2" customWidth="1"/>
    <col min="8443" max="8443" width="6.54296875" style="2" bestFit="1" customWidth="1"/>
    <col min="8444" max="8444" width="6.81640625" style="2" bestFit="1" customWidth="1"/>
    <col min="8445" max="8445" width="7.453125" style="2" bestFit="1" customWidth="1"/>
    <col min="8446" max="8446" width="6.453125" style="2" bestFit="1" customWidth="1"/>
    <col min="8447" max="8447" width="5.54296875" style="2" bestFit="1" customWidth="1"/>
    <col min="8448" max="8449" width="6.54296875" style="2" bestFit="1" customWidth="1"/>
    <col min="8450" max="8451" width="6.453125" style="2" bestFit="1" customWidth="1"/>
    <col min="8452" max="8452" width="8.1796875" style="2" bestFit="1" customWidth="1"/>
    <col min="8453" max="8453" width="7.453125" style="2" customWidth="1"/>
    <col min="8454" max="8454" width="10.54296875" style="2" customWidth="1"/>
    <col min="8455" max="8455" width="11.81640625" style="2" customWidth="1"/>
    <col min="8456" max="8696" width="17.54296875" style="2"/>
    <col min="8697" max="8697" width="24.54296875" style="2" customWidth="1"/>
    <col min="8698" max="8698" width="7.453125" style="2" customWidth="1"/>
    <col min="8699" max="8699" width="6.54296875" style="2" bestFit="1" customWidth="1"/>
    <col min="8700" max="8700" width="6.81640625" style="2" bestFit="1" customWidth="1"/>
    <col min="8701" max="8701" width="7.453125" style="2" bestFit="1" customWidth="1"/>
    <col min="8702" max="8702" width="6.453125" style="2" bestFit="1" customWidth="1"/>
    <col min="8703" max="8703" width="5.54296875" style="2" bestFit="1" customWidth="1"/>
    <col min="8704" max="8705" width="6.54296875" style="2" bestFit="1" customWidth="1"/>
    <col min="8706" max="8707" width="6.453125" style="2" bestFit="1" customWidth="1"/>
    <col min="8708" max="8708" width="8.1796875" style="2" bestFit="1" customWidth="1"/>
    <col min="8709" max="8709" width="7.453125" style="2" customWidth="1"/>
    <col min="8710" max="8710" width="10.54296875" style="2" customWidth="1"/>
    <col min="8711" max="8711" width="11.81640625" style="2" customWidth="1"/>
    <col min="8712" max="8952" width="17.54296875" style="2"/>
    <col min="8953" max="8953" width="24.54296875" style="2" customWidth="1"/>
    <col min="8954" max="8954" width="7.453125" style="2" customWidth="1"/>
    <col min="8955" max="8955" width="6.54296875" style="2" bestFit="1" customWidth="1"/>
    <col min="8956" max="8956" width="6.81640625" style="2" bestFit="1" customWidth="1"/>
    <col min="8957" max="8957" width="7.453125" style="2" bestFit="1" customWidth="1"/>
    <col min="8958" max="8958" width="6.453125" style="2" bestFit="1" customWidth="1"/>
    <col min="8959" max="8959" width="5.54296875" style="2" bestFit="1" customWidth="1"/>
    <col min="8960" max="8961" width="6.54296875" style="2" bestFit="1" customWidth="1"/>
    <col min="8962" max="8963" width="6.453125" style="2" bestFit="1" customWidth="1"/>
    <col min="8964" max="8964" width="8.1796875" style="2" bestFit="1" customWidth="1"/>
    <col min="8965" max="8965" width="7.453125" style="2" customWidth="1"/>
    <col min="8966" max="8966" width="10.54296875" style="2" customWidth="1"/>
    <col min="8967" max="8967" width="11.81640625" style="2" customWidth="1"/>
    <col min="8968" max="9208" width="17.54296875" style="2"/>
    <col min="9209" max="9209" width="24.54296875" style="2" customWidth="1"/>
    <col min="9210" max="9210" width="7.453125" style="2" customWidth="1"/>
    <col min="9211" max="9211" width="6.54296875" style="2" bestFit="1" customWidth="1"/>
    <col min="9212" max="9212" width="6.81640625" style="2" bestFit="1" customWidth="1"/>
    <col min="9213" max="9213" width="7.453125" style="2" bestFit="1" customWidth="1"/>
    <col min="9214" max="9214" width="6.453125" style="2" bestFit="1" customWidth="1"/>
    <col min="9215" max="9215" width="5.54296875" style="2" bestFit="1" customWidth="1"/>
    <col min="9216" max="9217" width="6.54296875" style="2" bestFit="1" customWidth="1"/>
    <col min="9218" max="9219" width="6.453125" style="2" bestFit="1" customWidth="1"/>
    <col min="9220" max="9220" width="8.1796875" style="2" bestFit="1" customWidth="1"/>
    <col min="9221" max="9221" width="7.453125" style="2" customWidth="1"/>
    <col min="9222" max="9222" width="10.54296875" style="2" customWidth="1"/>
    <col min="9223" max="9223" width="11.81640625" style="2" customWidth="1"/>
    <col min="9224" max="9464" width="17.54296875" style="2"/>
    <col min="9465" max="9465" width="24.54296875" style="2" customWidth="1"/>
    <col min="9466" max="9466" width="7.453125" style="2" customWidth="1"/>
    <col min="9467" max="9467" width="6.54296875" style="2" bestFit="1" customWidth="1"/>
    <col min="9468" max="9468" width="6.81640625" style="2" bestFit="1" customWidth="1"/>
    <col min="9469" max="9469" width="7.453125" style="2" bestFit="1" customWidth="1"/>
    <col min="9470" max="9470" width="6.453125" style="2" bestFit="1" customWidth="1"/>
    <col min="9471" max="9471" width="5.54296875" style="2" bestFit="1" customWidth="1"/>
    <col min="9472" max="9473" width="6.54296875" style="2" bestFit="1" customWidth="1"/>
    <col min="9474" max="9475" width="6.453125" style="2" bestFit="1" customWidth="1"/>
    <col min="9476" max="9476" width="8.1796875" style="2" bestFit="1" customWidth="1"/>
    <col min="9477" max="9477" width="7.453125" style="2" customWidth="1"/>
    <col min="9478" max="9478" width="10.54296875" style="2" customWidth="1"/>
    <col min="9479" max="9479" width="11.81640625" style="2" customWidth="1"/>
    <col min="9480" max="9720" width="17.54296875" style="2"/>
    <col min="9721" max="9721" width="24.54296875" style="2" customWidth="1"/>
    <col min="9722" max="9722" width="7.453125" style="2" customWidth="1"/>
    <col min="9723" max="9723" width="6.54296875" style="2" bestFit="1" customWidth="1"/>
    <col min="9724" max="9724" width="6.81640625" style="2" bestFit="1" customWidth="1"/>
    <col min="9725" max="9725" width="7.453125" style="2" bestFit="1" customWidth="1"/>
    <col min="9726" max="9726" width="6.453125" style="2" bestFit="1" customWidth="1"/>
    <col min="9727" max="9727" width="5.54296875" style="2" bestFit="1" customWidth="1"/>
    <col min="9728" max="9729" width="6.54296875" style="2" bestFit="1" customWidth="1"/>
    <col min="9730" max="9731" width="6.453125" style="2" bestFit="1" customWidth="1"/>
    <col min="9732" max="9732" width="8.1796875" style="2" bestFit="1" customWidth="1"/>
    <col min="9733" max="9733" width="7.453125" style="2" customWidth="1"/>
    <col min="9734" max="9734" width="10.54296875" style="2" customWidth="1"/>
    <col min="9735" max="9735" width="11.81640625" style="2" customWidth="1"/>
    <col min="9736" max="9976" width="17.54296875" style="2"/>
    <col min="9977" max="9977" width="24.54296875" style="2" customWidth="1"/>
    <col min="9978" max="9978" width="7.453125" style="2" customWidth="1"/>
    <col min="9979" max="9979" width="6.54296875" style="2" bestFit="1" customWidth="1"/>
    <col min="9980" max="9980" width="6.81640625" style="2" bestFit="1" customWidth="1"/>
    <col min="9981" max="9981" width="7.453125" style="2" bestFit="1" customWidth="1"/>
    <col min="9982" max="9982" width="6.453125" style="2" bestFit="1" customWidth="1"/>
    <col min="9983" max="9983" width="5.54296875" style="2" bestFit="1" customWidth="1"/>
    <col min="9984" max="9985" width="6.54296875" style="2" bestFit="1" customWidth="1"/>
    <col min="9986" max="9987" width="6.453125" style="2" bestFit="1" customWidth="1"/>
    <col min="9988" max="9988" width="8.1796875" style="2" bestFit="1" customWidth="1"/>
    <col min="9989" max="9989" width="7.453125" style="2" customWidth="1"/>
    <col min="9990" max="9990" width="10.54296875" style="2" customWidth="1"/>
    <col min="9991" max="9991" width="11.81640625" style="2" customWidth="1"/>
    <col min="9992" max="10232" width="17.54296875" style="2"/>
    <col min="10233" max="10233" width="24.54296875" style="2" customWidth="1"/>
    <col min="10234" max="10234" width="7.453125" style="2" customWidth="1"/>
    <col min="10235" max="10235" width="6.54296875" style="2" bestFit="1" customWidth="1"/>
    <col min="10236" max="10236" width="6.81640625" style="2" bestFit="1" customWidth="1"/>
    <col min="10237" max="10237" width="7.453125" style="2" bestFit="1" customWidth="1"/>
    <col min="10238" max="10238" width="6.453125" style="2" bestFit="1" customWidth="1"/>
    <col min="10239" max="10239" width="5.54296875" style="2" bestFit="1" customWidth="1"/>
    <col min="10240" max="10241" width="6.54296875" style="2" bestFit="1" customWidth="1"/>
    <col min="10242" max="10243" width="6.453125" style="2" bestFit="1" customWidth="1"/>
    <col min="10244" max="10244" width="8.1796875" style="2" bestFit="1" customWidth="1"/>
    <col min="10245" max="10245" width="7.453125" style="2" customWidth="1"/>
    <col min="10246" max="10246" width="10.54296875" style="2" customWidth="1"/>
    <col min="10247" max="10247" width="11.81640625" style="2" customWidth="1"/>
    <col min="10248" max="10488" width="17.54296875" style="2"/>
    <col min="10489" max="10489" width="24.54296875" style="2" customWidth="1"/>
    <col min="10490" max="10490" width="7.453125" style="2" customWidth="1"/>
    <col min="10491" max="10491" width="6.54296875" style="2" bestFit="1" customWidth="1"/>
    <col min="10492" max="10492" width="6.81640625" style="2" bestFit="1" customWidth="1"/>
    <col min="10493" max="10493" width="7.453125" style="2" bestFit="1" customWidth="1"/>
    <col min="10494" max="10494" width="6.453125" style="2" bestFit="1" customWidth="1"/>
    <col min="10495" max="10495" width="5.54296875" style="2" bestFit="1" customWidth="1"/>
    <col min="10496" max="10497" width="6.54296875" style="2" bestFit="1" customWidth="1"/>
    <col min="10498" max="10499" width="6.453125" style="2" bestFit="1" customWidth="1"/>
    <col min="10500" max="10500" width="8.1796875" style="2" bestFit="1" customWidth="1"/>
    <col min="10501" max="10501" width="7.453125" style="2" customWidth="1"/>
    <col min="10502" max="10502" width="10.54296875" style="2" customWidth="1"/>
    <col min="10503" max="10503" width="11.81640625" style="2" customWidth="1"/>
    <col min="10504" max="10744" width="17.54296875" style="2"/>
    <col min="10745" max="10745" width="24.54296875" style="2" customWidth="1"/>
    <col min="10746" max="10746" width="7.453125" style="2" customWidth="1"/>
    <col min="10747" max="10747" width="6.54296875" style="2" bestFit="1" customWidth="1"/>
    <col min="10748" max="10748" width="6.81640625" style="2" bestFit="1" customWidth="1"/>
    <col min="10749" max="10749" width="7.453125" style="2" bestFit="1" customWidth="1"/>
    <col min="10750" max="10750" width="6.453125" style="2" bestFit="1" customWidth="1"/>
    <col min="10751" max="10751" width="5.54296875" style="2" bestFit="1" customWidth="1"/>
    <col min="10752" max="10753" width="6.54296875" style="2" bestFit="1" customWidth="1"/>
    <col min="10754" max="10755" width="6.453125" style="2" bestFit="1" customWidth="1"/>
    <col min="10756" max="10756" width="8.1796875" style="2" bestFit="1" customWidth="1"/>
    <col min="10757" max="10757" width="7.453125" style="2" customWidth="1"/>
    <col min="10758" max="10758" width="10.54296875" style="2" customWidth="1"/>
    <col min="10759" max="10759" width="11.81640625" style="2" customWidth="1"/>
    <col min="10760" max="11000" width="17.54296875" style="2"/>
    <col min="11001" max="11001" width="24.54296875" style="2" customWidth="1"/>
    <col min="11002" max="11002" width="7.453125" style="2" customWidth="1"/>
    <col min="11003" max="11003" width="6.54296875" style="2" bestFit="1" customWidth="1"/>
    <col min="11004" max="11004" width="6.81640625" style="2" bestFit="1" customWidth="1"/>
    <col min="11005" max="11005" width="7.453125" style="2" bestFit="1" customWidth="1"/>
    <col min="11006" max="11006" width="6.453125" style="2" bestFit="1" customWidth="1"/>
    <col min="11007" max="11007" width="5.54296875" style="2" bestFit="1" customWidth="1"/>
    <col min="11008" max="11009" width="6.54296875" style="2" bestFit="1" customWidth="1"/>
    <col min="11010" max="11011" width="6.453125" style="2" bestFit="1" customWidth="1"/>
    <col min="11012" max="11012" width="8.1796875" style="2" bestFit="1" customWidth="1"/>
    <col min="11013" max="11013" width="7.453125" style="2" customWidth="1"/>
    <col min="11014" max="11014" width="10.54296875" style="2" customWidth="1"/>
    <col min="11015" max="11015" width="11.81640625" style="2" customWidth="1"/>
    <col min="11016" max="11256" width="17.54296875" style="2"/>
    <col min="11257" max="11257" width="24.54296875" style="2" customWidth="1"/>
    <col min="11258" max="11258" width="7.453125" style="2" customWidth="1"/>
    <col min="11259" max="11259" width="6.54296875" style="2" bestFit="1" customWidth="1"/>
    <col min="11260" max="11260" width="6.81640625" style="2" bestFit="1" customWidth="1"/>
    <col min="11261" max="11261" width="7.453125" style="2" bestFit="1" customWidth="1"/>
    <col min="11262" max="11262" width="6.453125" style="2" bestFit="1" customWidth="1"/>
    <col min="11263" max="11263" width="5.54296875" style="2" bestFit="1" customWidth="1"/>
    <col min="11264" max="11265" width="6.54296875" style="2" bestFit="1" customWidth="1"/>
    <col min="11266" max="11267" width="6.453125" style="2" bestFit="1" customWidth="1"/>
    <col min="11268" max="11268" width="8.1796875" style="2" bestFit="1" customWidth="1"/>
    <col min="11269" max="11269" width="7.453125" style="2" customWidth="1"/>
    <col min="11270" max="11270" width="10.54296875" style="2" customWidth="1"/>
    <col min="11271" max="11271" width="11.81640625" style="2" customWidth="1"/>
    <col min="11272" max="11512" width="17.54296875" style="2"/>
    <col min="11513" max="11513" width="24.54296875" style="2" customWidth="1"/>
    <col min="11514" max="11514" width="7.453125" style="2" customWidth="1"/>
    <col min="11515" max="11515" width="6.54296875" style="2" bestFit="1" customWidth="1"/>
    <col min="11516" max="11516" width="6.81640625" style="2" bestFit="1" customWidth="1"/>
    <col min="11517" max="11517" width="7.453125" style="2" bestFit="1" customWidth="1"/>
    <col min="11518" max="11518" width="6.453125" style="2" bestFit="1" customWidth="1"/>
    <col min="11519" max="11519" width="5.54296875" style="2" bestFit="1" customWidth="1"/>
    <col min="11520" max="11521" width="6.54296875" style="2" bestFit="1" customWidth="1"/>
    <col min="11522" max="11523" width="6.453125" style="2" bestFit="1" customWidth="1"/>
    <col min="11524" max="11524" width="8.1796875" style="2" bestFit="1" customWidth="1"/>
    <col min="11525" max="11525" width="7.453125" style="2" customWidth="1"/>
    <col min="11526" max="11526" width="10.54296875" style="2" customWidth="1"/>
    <col min="11527" max="11527" width="11.81640625" style="2" customWidth="1"/>
    <col min="11528" max="11768" width="17.54296875" style="2"/>
    <col min="11769" max="11769" width="24.54296875" style="2" customWidth="1"/>
    <col min="11770" max="11770" width="7.453125" style="2" customWidth="1"/>
    <col min="11771" max="11771" width="6.54296875" style="2" bestFit="1" customWidth="1"/>
    <col min="11772" max="11772" width="6.81640625" style="2" bestFit="1" customWidth="1"/>
    <col min="11773" max="11773" width="7.453125" style="2" bestFit="1" customWidth="1"/>
    <col min="11774" max="11774" width="6.453125" style="2" bestFit="1" customWidth="1"/>
    <col min="11775" max="11775" width="5.54296875" style="2" bestFit="1" customWidth="1"/>
    <col min="11776" max="11777" width="6.54296875" style="2" bestFit="1" customWidth="1"/>
    <col min="11778" max="11779" width="6.453125" style="2" bestFit="1" customWidth="1"/>
    <col min="11780" max="11780" width="8.1796875" style="2" bestFit="1" customWidth="1"/>
    <col min="11781" max="11781" width="7.453125" style="2" customWidth="1"/>
    <col min="11782" max="11782" width="10.54296875" style="2" customWidth="1"/>
    <col min="11783" max="11783" width="11.81640625" style="2" customWidth="1"/>
    <col min="11784" max="12024" width="17.54296875" style="2"/>
    <col min="12025" max="12025" width="24.54296875" style="2" customWidth="1"/>
    <col min="12026" max="12026" width="7.453125" style="2" customWidth="1"/>
    <col min="12027" max="12027" width="6.54296875" style="2" bestFit="1" customWidth="1"/>
    <col min="12028" max="12028" width="6.81640625" style="2" bestFit="1" customWidth="1"/>
    <col min="12029" max="12029" width="7.453125" style="2" bestFit="1" customWidth="1"/>
    <col min="12030" max="12030" width="6.453125" style="2" bestFit="1" customWidth="1"/>
    <col min="12031" max="12031" width="5.54296875" style="2" bestFit="1" customWidth="1"/>
    <col min="12032" max="12033" width="6.54296875" style="2" bestFit="1" customWidth="1"/>
    <col min="12034" max="12035" width="6.453125" style="2" bestFit="1" customWidth="1"/>
    <col min="12036" max="12036" width="8.1796875" style="2" bestFit="1" customWidth="1"/>
    <col min="12037" max="12037" width="7.453125" style="2" customWidth="1"/>
    <col min="12038" max="12038" width="10.54296875" style="2" customWidth="1"/>
    <col min="12039" max="12039" width="11.81640625" style="2" customWidth="1"/>
    <col min="12040" max="12280" width="17.54296875" style="2"/>
    <col min="12281" max="12281" width="24.54296875" style="2" customWidth="1"/>
    <col min="12282" max="12282" width="7.453125" style="2" customWidth="1"/>
    <col min="12283" max="12283" width="6.54296875" style="2" bestFit="1" customWidth="1"/>
    <col min="12284" max="12284" width="6.81640625" style="2" bestFit="1" customWidth="1"/>
    <col min="12285" max="12285" width="7.453125" style="2" bestFit="1" customWidth="1"/>
    <col min="12286" max="12286" width="6.453125" style="2" bestFit="1" customWidth="1"/>
    <col min="12287" max="12287" width="5.54296875" style="2" bestFit="1" customWidth="1"/>
    <col min="12288" max="12289" width="6.54296875" style="2" bestFit="1" customWidth="1"/>
    <col min="12290" max="12291" width="6.453125" style="2" bestFit="1" customWidth="1"/>
    <col min="12292" max="12292" width="8.1796875" style="2" bestFit="1" customWidth="1"/>
    <col min="12293" max="12293" width="7.453125" style="2" customWidth="1"/>
    <col min="12294" max="12294" width="10.54296875" style="2" customWidth="1"/>
    <col min="12295" max="12295" width="11.81640625" style="2" customWidth="1"/>
    <col min="12296" max="12536" width="17.54296875" style="2"/>
    <col min="12537" max="12537" width="24.54296875" style="2" customWidth="1"/>
    <col min="12538" max="12538" width="7.453125" style="2" customWidth="1"/>
    <col min="12539" max="12539" width="6.54296875" style="2" bestFit="1" customWidth="1"/>
    <col min="12540" max="12540" width="6.81640625" style="2" bestFit="1" customWidth="1"/>
    <col min="12541" max="12541" width="7.453125" style="2" bestFit="1" customWidth="1"/>
    <col min="12542" max="12542" width="6.453125" style="2" bestFit="1" customWidth="1"/>
    <col min="12543" max="12543" width="5.54296875" style="2" bestFit="1" customWidth="1"/>
    <col min="12544" max="12545" width="6.54296875" style="2" bestFit="1" customWidth="1"/>
    <col min="12546" max="12547" width="6.453125" style="2" bestFit="1" customWidth="1"/>
    <col min="12548" max="12548" width="8.1796875" style="2" bestFit="1" customWidth="1"/>
    <col min="12549" max="12549" width="7.453125" style="2" customWidth="1"/>
    <col min="12550" max="12550" width="10.54296875" style="2" customWidth="1"/>
    <col min="12551" max="12551" width="11.81640625" style="2" customWidth="1"/>
    <col min="12552" max="12792" width="17.54296875" style="2"/>
    <col min="12793" max="12793" width="24.54296875" style="2" customWidth="1"/>
    <col min="12794" max="12794" width="7.453125" style="2" customWidth="1"/>
    <col min="12795" max="12795" width="6.54296875" style="2" bestFit="1" customWidth="1"/>
    <col min="12796" max="12796" width="6.81640625" style="2" bestFit="1" customWidth="1"/>
    <col min="12797" max="12797" width="7.453125" style="2" bestFit="1" customWidth="1"/>
    <col min="12798" max="12798" width="6.453125" style="2" bestFit="1" customWidth="1"/>
    <col min="12799" max="12799" width="5.54296875" style="2" bestFit="1" customWidth="1"/>
    <col min="12800" max="12801" width="6.54296875" style="2" bestFit="1" customWidth="1"/>
    <col min="12802" max="12803" width="6.453125" style="2" bestFit="1" customWidth="1"/>
    <col min="12804" max="12804" width="8.1796875" style="2" bestFit="1" customWidth="1"/>
    <col min="12805" max="12805" width="7.453125" style="2" customWidth="1"/>
    <col min="12806" max="12806" width="10.54296875" style="2" customWidth="1"/>
    <col min="12807" max="12807" width="11.81640625" style="2" customWidth="1"/>
    <col min="12808" max="13048" width="17.54296875" style="2"/>
    <col min="13049" max="13049" width="24.54296875" style="2" customWidth="1"/>
    <col min="13050" max="13050" width="7.453125" style="2" customWidth="1"/>
    <col min="13051" max="13051" width="6.54296875" style="2" bestFit="1" customWidth="1"/>
    <col min="13052" max="13052" width="6.81640625" style="2" bestFit="1" customWidth="1"/>
    <col min="13053" max="13053" width="7.453125" style="2" bestFit="1" customWidth="1"/>
    <col min="13054" max="13054" width="6.453125" style="2" bestFit="1" customWidth="1"/>
    <col min="13055" max="13055" width="5.54296875" style="2" bestFit="1" customWidth="1"/>
    <col min="13056" max="13057" width="6.54296875" style="2" bestFit="1" customWidth="1"/>
    <col min="13058" max="13059" width="6.453125" style="2" bestFit="1" customWidth="1"/>
    <col min="13060" max="13060" width="8.1796875" style="2" bestFit="1" customWidth="1"/>
    <col min="13061" max="13061" width="7.453125" style="2" customWidth="1"/>
    <col min="13062" max="13062" width="10.54296875" style="2" customWidth="1"/>
    <col min="13063" max="13063" width="11.81640625" style="2" customWidth="1"/>
    <col min="13064" max="13304" width="17.54296875" style="2"/>
    <col min="13305" max="13305" width="24.54296875" style="2" customWidth="1"/>
    <col min="13306" max="13306" width="7.453125" style="2" customWidth="1"/>
    <col min="13307" max="13307" width="6.54296875" style="2" bestFit="1" customWidth="1"/>
    <col min="13308" max="13308" width="6.81640625" style="2" bestFit="1" customWidth="1"/>
    <col min="13309" max="13309" width="7.453125" style="2" bestFit="1" customWidth="1"/>
    <col min="13310" max="13310" width="6.453125" style="2" bestFit="1" customWidth="1"/>
    <col min="13311" max="13311" width="5.54296875" style="2" bestFit="1" customWidth="1"/>
    <col min="13312" max="13313" width="6.54296875" style="2" bestFit="1" customWidth="1"/>
    <col min="13314" max="13315" width="6.453125" style="2" bestFit="1" customWidth="1"/>
    <col min="13316" max="13316" width="8.1796875" style="2" bestFit="1" customWidth="1"/>
    <col min="13317" max="13317" width="7.453125" style="2" customWidth="1"/>
    <col min="13318" max="13318" width="10.54296875" style="2" customWidth="1"/>
    <col min="13319" max="13319" width="11.81640625" style="2" customWidth="1"/>
    <col min="13320" max="13560" width="17.54296875" style="2"/>
    <col min="13561" max="13561" width="24.54296875" style="2" customWidth="1"/>
    <col min="13562" max="13562" width="7.453125" style="2" customWidth="1"/>
    <col min="13563" max="13563" width="6.54296875" style="2" bestFit="1" customWidth="1"/>
    <col min="13564" max="13564" width="6.81640625" style="2" bestFit="1" customWidth="1"/>
    <col min="13565" max="13565" width="7.453125" style="2" bestFit="1" customWidth="1"/>
    <col min="13566" max="13566" width="6.453125" style="2" bestFit="1" customWidth="1"/>
    <col min="13567" max="13567" width="5.54296875" style="2" bestFit="1" customWidth="1"/>
    <col min="13568" max="13569" width="6.54296875" style="2" bestFit="1" customWidth="1"/>
    <col min="13570" max="13571" width="6.453125" style="2" bestFit="1" customWidth="1"/>
    <col min="13572" max="13572" width="8.1796875" style="2" bestFit="1" customWidth="1"/>
    <col min="13573" max="13573" width="7.453125" style="2" customWidth="1"/>
    <col min="13574" max="13574" width="10.54296875" style="2" customWidth="1"/>
    <col min="13575" max="13575" width="11.81640625" style="2" customWidth="1"/>
    <col min="13576" max="13816" width="17.54296875" style="2"/>
    <col min="13817" max="13817" width="24.54296875" style="2" customWidth="1"/>
    <col min="13818" max="13818" width="7.453125" style="2" customWidth="1"/>
    <col min="13819" max="13819" width="6.54296875" style="2" bestFit="1" customWidth="1"/>
    <col min="13820" max="13820" width="6.81640625" style="2" bestFit="1" customWidth="1"/>
    <col min="13821" max="13821" width="7.453125" style="2" bestFit="1" customWidth="1"/>
    <col min="13822" max="13822" width="6.453125" style="2" bestFit="1" customWidth="1"/>
    <col min="13823" max="13823" width="5.54296875" style="2" bestFit="1" customWidth="1"/>
    <col min="13824" max="13825" width="6.54296875" style="2" bestFit="1" customWidth="1"/>
    <col min="13826" max="13827" width="6.453125" style="2" bestFit="1" customWidth="1"/>
    <col min="13828" max="13828" width="8.1796875" style="2" bestFit="1" customWidth="1"/>
    <col min="13829" max="13829" width="7.453125" style="2" customWidth="1"/>
    <col min="13830" max="13830" width="10.54296875" style="2" customWidth="1"/>
    <col min="13831" max="13831" width="11.81640625" style="2" customWidth="1"/>
    <col min="13832" max="14072" width="17.54296875" style="2"/>
    <col min="14073" max="14073" width="24.54296875" style="2" customWidth="1"/>
    <col min="14074" max="14074" width="7.453125" style="2" customWidth="1"/>
    <col min="14075" max="14075" width="6.54296875" style="2" bestFit="1" customWidth="1"/>
    <col min="14076" max="14076" width="6.81640625" style="2" bestFit="1" customWidth="1"/>
    <col min="14077" max="14077" width="7.453125" style="2" bestFit="1" customWidth="1"/>
    <col min="14078" max="14078" width="6.453125" style="2" bestFit="1" customWidth="1"/>
    <col min="14079" max="14079" width="5.54296875" style="2" bestFit="1" customWidth="1"/>
    <col min="14080" max="14081" width="6.54296875" style="2" bestFit="1" customWidth="1"/>
    <col min="14082" max="14083" width="6.453125" style="2" bestFit="1" customWidth="1"/>
    <col min="14084" max="14084" width="8.1796875" style="2" bestFit="1" customWidth="1"/>
    <col min="14085" max="14085" width="7.453125" style="2" customWidth="1"/>
    <col min="14086" max="14086" width="10.54296875" style="2" customWidth="1"/>
    <col min="14087" max="14087" width="11.81640625" style="2" customWidth="1"/>
    <col min="14088" max="14328" width="17.54296875" style="2"/>
    <col min="14329" max="14329" width="24.54296875" style="2" customWidth="1"/>
    <col min="14330" max="14330" width="7.453125" style="2" customWidth="1"/>
    <col min="14331" max="14331" width="6.54296875" style="2" bestFit="1" customWidth="1"/>
    <col min="14332" max="14332" width="6.81640625" style="2" bestFit="1" customWidth="1"/>
    <col min="14333" max="14333" width="7.453125" style="2" bestFit="1" customWidth="1"/>
    <col min="14334" max="14334" width="6.453125" style="2" bestFit="1" customWidth="1"/>
    <col min="14335" max="14335" width="5.54296875" style="2" bestFit="1" customWidth="1"/>
    <col min="14336" max="14337" width="6.54296875" style="2" bestFit="1" customWidth="1"/>
    <col min="14338" max="14339" width="6.453125" style="2" bestFit="1" customWidth="1"/>
    <col min="14340" max="14340" width="8.1796875" style="2" bestFit="1" customWidth="1"/>
    <col min="14341" max="14341" width="7.453125" style="2" customWidth="1"/>
    <col min="14342" max="14342" width="10.54296875" style="2" customWidth="1"/>
    <col min="14343" max="14343" width="11.81640625" style="2" customWidth="1"/>
    <col min="14344" max="14584" width="17.54296875" style="2"/>
    <col min="14585" max="14585" width="24.54296875" style="2" customWidth="1"/>
    <col min="14586" max="14586" width="7.453125" style="2" customWidth="1"/>
    <col min="14587" max="14587" width="6.54296875" style="2" bestFit="1" customWidth="1"/>
    <col min="14588" max="14588" width="6.81640625" style="2" bestFit="1" customWidth="1"/>
    <col min="14589" max="14589" width="7.453125" style="2" bestFit="1" customWidth="1"/>
    <col min="14590" max="14590" width="6.453125" style="2" bestFit="1" customWidth="1"/>
    <col min="14591" max="14591" width="5.54296875" style="2" bestFit="1" customWidth="1"/>
    <col min="14592" max="14593" width="6.54296875" style="2" bestFit="1" customWidth="1"/>
    <col min="14594" max="14595" width="6.453125" style="2" bestFit="1" customWidth="1"/>
    <col min="14596" max="14596" width="8.1796875" style="2" bestFit="1" customWidth="1"/>
    <col min="14597" max="14597" width="7.453125" style="2" customWidth="1"/>
    <col min="14598" max="14598" width="10.54296875" style="2" customWidth="1"/>
    <col min="14599" max="14599" width="11.81640625" style="2" customWidth="1"/>
    <col min="14600" max="14840" width="17.54296875" style="2"/>
    <col min="14841" max="14841" width="24.54296875" style="2" customWidth="1"/>
    <col min="14842" max="14842" width="7.453125" style="2" customWidth="1"/>
    <col min="14843" max="14843" width="6.54296875" style="2" bestFit="1" customWidth="1"/>
    <col min="14844" max="14844" width="6.81640625" style="2" bestFit="1" customWidth="1"/>
    <col min="14845" max="14845" width="7.453125" style="2" bestFit="1" customWidth="1"/>
    <col min="14846" max="14846" width="6.453125" style="2" bestFit="1" customWidth="1"/>
    <col min="14847" max="14847" width="5.54296875" style="2" bestFit="1" customWidth="1"/>
    <col min="14848" max="14849" width="6.54296875" style="2" bestFit="1" customWidth="1"/>
    <col min="14850" max="14851" width="6.453125" style="2" bestFit="1" customWidth="1"/>
    <col min="14852" max="14852" width="8.1796875" style="2" bestFit="1" customWidth="1"/>
    <col min="14853" max="14853" width="7.453125" style="2" customWidth="1"/>
    <col min="14854" max="14854" width="10.54296875" style="2" customWidth="1"/>
    <col min="14855" max="14855" width="11.81640625" style="2" customWidth="1"/>
    <col min="14856" max="15096" width="17.54296875" style="2"/>
    <col min="15097" max="15097" width="24.54296875" style="2" customWidth="1"/>
    <col min="15098" max="15098" width="7.453125" style="2" customWidth="1"/>
    <col min="15099" max="15099" width="6.54296875" style="2" bestFit="1" customWidth="1"/>
    <col min="15100" max="15100" width="6.81640625" style="2" bestFit="1" customWidth="1"/>
    <col min="15101" max="15101" width="7.453125" style="2" bestFit="1" customWidth="1"/>
    <col min="15102" max="15102" width="6.453125" style="2" bestFit="1" customWidth="1"/>
    <col min="15103" max="15103" width="5.54296875" style="2" bestFit="1" customWidth="1"/>
    <col min="15104" max="15105" width="6.54296875" style="2" bestFit="1" customWidth="1"/>
    <col min="15106" max="15107" width="6.453125" style="2" bestFit="1" customWidth="1"/>
    <col min="15108" max="15108" width="8.1796875" style="2" bestFit="1" customWidth="1"/>
    <col min="15109" max="15109" width="7.453125" style="2" customWidth="1"/>
    <col min="15110" max="15110" width="10.54296875" style="2" customWidth="1"/>
    <col min="15111" max="15111" width="11.81640625" style="2" customWidth="1"/>
    <col min="15112" max="15352" width="17.54296875" style="2"/>
    <col min="15353" max="15353" width="24.54296875" style="2" customWidth="1"/>
    <col min="15354" max="15354" width="7.453125" style="2" customWidth="1"/>
    <col min="15355" max="15355" width="6.54296875" style="2" bestFit="1" customWidth="1"/>
    <col min="15356" max="15356" width="6.81640625" style="2" bestFit="1" customWidth="1"/>
    <col min="15357" max="15357" width="7.453125" style="2" bestFit="1" customWidth="1"/>
    <col min="15358" max="15358" width="6.453125" style="2" bestFit="1" customWidth="1"/>
    <col min="15359" max="15359" width="5.54296875" style="2" bestFit="1" customWidth="1"/>
    <col min="15360" max="15361" width="6.54296875" style="2" bestFit="1" customWidth="1"/>
    <col min="15362" max="15363" width="6.453125" style="2" bestFit="1" customWidth="1"/>
    <col min="15364" max="15364" width="8.1796875" style="2" bestFit="1" customWidth="1"/>
    <col min="15365" max="15365" width="7.453125" style="2" customWidth="1"/>
    <col min="15366" max="15366" width="10.54296875" style="2" customWidth="1"/>
    <col min="15367" max="15367" width="11.81640625" style="2" customWidth="1"/>
    <col min="15368" max="15608" width="17.54296875" style="2"/>
    <col min="15609" max="15609" width="24.54296875" style="2" customWidth="1"/>
    <col min="15610" max="15610" width="7.453125" style="2" customWidth="1"/>
    <col min="15611" max="15611" width="6.54296875" style="2" bestFit="1" customWidth="1"/>
    <col min="15612" max="15612" width="6.81640625" style="2" bestFit="1" customWidth="1"/>
    <col min="15613" max="15613" width="7.453125" style="2" bestFit="1" customWidth="1"/>
    <col min="15614" max="15614" width="6.453125" style="2" bestFit="1" customWidth="1"/>
    <col min="15615" max="15615" width="5.54296875" style="2" bestFit="1" customWidth="1"/>
    <col min="15616" max="15617" width="6.54296875" style="2" bestFit="1" customWidth="1"/>
    <col min="15618" max="15619" width="6.453125" style="2" bestFit="1" customWidth="1"/>
    <col min="15620" max="15620" width="8.1796875" style="2" bestFit="1" customWidth="1"/>
    <col min="15621" max="15621" width="7.453125" style="2" customWidth="1"/>
    <col min="15622" max="15622" width="10.54296875" style="2" customWidth="1"/>
    <col min="15623" max="15623" width="11.81640625" style="2" customWidth="1"/>
    <col min="15624" max="15864" width="17.54296875" style="2"/>
    <col min="15865" max="15865" width="24.54296875" style="2" customWidth="1"/>
    <col min="15866" max="15866" width="7.453125" style="2" customWidth="1"/>
    <col min="15867" max="15867" width="6.54296875" style="2" bestFit="1" customWidth="1"/>
    <col min="15868" max="15868" width="6.81640625" style="2" bestFit="1" customWidth="1"/>
    <col min="15869" max="15869" width="7.453125" style="2" bestFit="1" customWidth="1"/>
    <col min="15870" max="15870" width="6.453125" style="2" bestFit="1" customWidth="1"/>
    <col min="15871" max="15871" width="5.54296875" style="2" bestFit="1" customWidth="1"/>
    <col min="15872" max="15873" width="6.54296875" style="2" bestFit="1" customWidth="1"/>
    <col min="15874" max="15875" width="6.453125" style="2" bestFit="1" customWidth="1"/>
    <col min="15876" max="15876" width="8.1796875" style="2" bestFit="1" customWidth="1"/>
    <col min="15877" max="15877" width="7.453125" style="2" customWidth="1"/>
    <col min="15878" max="15878" width="10.54296875" style="2" customWidth="1"/>
    <col min="15879" max="15879" width="11.81640625" style="2" customWidth="1"/>
    <col min="15880" max="16120" width="17.54296875" style="2"/>
    <col min="16121" max="16121" width="24.54296875" style="2" customWidth="1"/>
    <col min="16122" max="16122" width="7.453125" style="2" customWidth="1"/>
    <col min="16123" max="16123" width="6.54296875" style="2" bestFit="1" customWidth="1"/>
    <col min="16124" max="16124" width="6.81640625" style="2" bestFit="1" customWidth="1"/>
    <col min="16125" max="16125" width="7.453125" style="2" bestFit="1" customWidth="1"/>
    <col min="16126" max="16126" width="6.453125" style="2" bestFit="1" customWidth="1"/>
    <col min="16127" max="16127" width="5.54296875" style="2" bestFit="1" customWidth="1"/>
    <col min="16128" max="16129" width="6.54296875" style="2" bestFit="1" customWidth="1"/>
    <col min="16130" max="16131" width="6.453125" style="2" bestFit="1" customWidth="1"/>
    <col min="16132" max="16132" width="8.1796875" style="2" bestFit="1" customWidth="1"/>
    <col min="16133" max="16133" width="7.453125" style="2" customWidth="1"/>
    <col min="16134" max="16134" width="10.54296875" style="2" customWidth="1"/>
    <col min="16135" max="16135" width="11.81640625" style="2" customWidth="1"/>
    <col min="16136" max="16384" width="17.54296875" style="2"/>
  </cols>
  <sheetData>
    <row r="1" spans="1:9" ht="12" customHeight="1" x14ac:dyDescent="0.25">
      <c r="A1" s="1" t="s">
        <v>384</v>
      </c>
      <c r="B1" s="1"/>
      <c r="C1" s="1"/>
      <c r="D1" s="17"/>
      <c r="E1" s="17"/>
      <c r="F1" s="17"/>
      <c r="G1" s="17"/>
    </row>
    <row r="2" spans="1:9" ht="12" customHeight="1" x14ac:dyDescent="0.25">
      <c r="A2" s="3" t="s">
        <v>385</v>
      </c>
      <c r="B2" s="3"/>
      <c r="C2" s="3"/>
      <c r="D2" s="17"/>
      <c r="E2" s="18"/>
      <c r="F2" s="18"/>
      <c r="G2" s="18"/>
    </row>
    <row r="3" spans="1:9" ht="57.75" customHeight="1" x14ac:dyDescent="0.25">
      <c r="A3" s="228"/>
      <c r="B3" s="227" t="s">
        <v>345</v>
      </c>
      <c r="C3" s="227"/>
      <c r="D3" s="227" t="s">
        <v>386</v>
      </c>
      <c r="E3" s="227"/>
      <c r="F3" s="227" t="s">
        <v>72</v>
      </c>
      <c r="G3" s="226" t="s">
        <v>73</v>
      </c>
    </row>
    <row r="4" spans="1:9" ht="40.5" customHeight="1" x14ac:dyDescent="0.25">
      <c r="A4" s="229"/>
      <c r="B4" s="39" t="s">
        <v>74</v>
      </c>
      <c r="C4" s="92" t="s">
        <v>261</v>
      </c>
      <c r="D4" s="39" t="s">
        <v>74</v>
      </c>
      <c r="E4" s="92" t="s">
        <v>261</v>
      </c>
      <c r="F4" s="227"/>
      <c r="G4" s="226"/>
    </row>
    <row r="5" spans="1:9" ht="7.5" customHeight="1" x14ac:dyDescent="0.25">
      <c r="A5" s="5"/>
      <c r="B5" s="5"/>
      <c r="C5" s="5"/>
    </row>
    <row r="6" spans="1:9" s="9" customFormat="1" ht="12.75" customHeight="1" x14ac:dyDescent="0.25">
      <c r="A6" s="7" t="s">
        <v>70</v>
      </c>
      <c r="B6" s="94">
        <v>547660</v>
      </c>
      <c r="C6" s="94">
        <v>243813</v>
      </c>
      <c r="D6" s="94">
        <f>SUM(D8,D18,D23,D38,D62,D67,D81,D92,D98,D109)</f>
        <v>255482</v>
      </c>
      <c r="E6" s="94">
        <f>SUM(E8,E18,E23,E38,E62,E67,E81,E92,E98,E109)</f>
        <v>154298</v>
      </c>
      <c r="F6" s="159">
        <v>1373</v>
      </c>
      <c r="G6" s="159">
        <v>2140</v>
      </c>
      <c r="I6" s="8"/>
    </row>
    <row r="7" spans="1:9" s="12" customFormat="1" ht="6" customHeight="1" x14ac:dyDescent="0.25">
      <c r="A7" s="19"/>
      <c r="B7" s="95"/>
      <c r="C7" s="95"/>
      <c r="D7" s="158"/>
      <c r="E7" s="93"/>
      <c r="F7" s="93"/>
      <c r="G7" s="93"/>
    </row>
    <row r="8" spans="1:9" s="12" customFormat="1" x14ac:dyDescent="0.25">
      <c r="A8" s="7" t="s">
        <v>282</v>
      </c>
      <c r="B8" s="94">
        <f>SUM(B9:B16)</f>
        <v>38895</v>
      </c>
      <c r="C8" s="94">
        <f t="shared" ref="C8" si="0">SUM(C9:C16)</f>
        <v>17194</v>
      </c>
      <c r="D8" s="94">
        <f>SUM(D9:D16)</f>
        <v>25883</v>
      </c>
      <c r="E8" s="94">
        <f>SUM(E9:E16)</f>
        <v>14975</v>
      </c>
      <c r="F8" s="158">
        <v>1253</v>
      </c>
      <c r="G8" s="158">
        <v>1950</v>
      </c>
    </row>
    <row r="9" spans="1:9" s="12" customFormat="1" x14ac:dyDescent="0.25">
      <c r="A9" s="19" t="s">
        <v>275</v>
      </c>
      <c r="B9" s="95">
        <v>3603</v>
      </c>
      <c r="C9" s="95">
        <v>1409</v>
      </c>
      <c r="D9" s="12">
        <v>2628</v>
      </c>
      <c r="E9" s="12">
        <v>1508</v>
      </c>
      <c r="F9" s="95">
        <v>1197</v>
      </c>
      <c r="G9" s="93">
        <v>1847</v>
      </c>
    </row>
    <row r="10" spans="1:9" s="12" customFormat="1" x14ac:dyDescent="0.25">
      <c r="A10" s="13" t="s">
        <v>276</v>
      </c>
      <c r="B10" s="95">
        <v>1360</v>
      </c>
      <c r="C10" s="95">
        <v>484</v>
      </c>
      <c r="D10" s="12">
        <v>575</v>
      </c>
      <c r="E10" s="12">
        <v>311</v>
      </c>
      <c r="F10" s="95">
        <v>1168</v>
      </c>
      <c r="G10" s="93">
        <v>1811</v>
      </c>
    </row>
    <row r="11" spans="1:9" s="12" customFormat="1" x14ac:dyDescent="0.25">
      <c r="A11" s="13" t="s">
        <v>277</v>
      </c>
      <c r="B11" s="95">
        <v>1691</v>
      </c>
      <c r="C11" s="95">
        <v>659</v>
      </c>
      <c r="D11" s="12">
        <v>2768</v>
      </c>
      <c r="E11" s="12">
        <v>1730</v>
      </c>
      <c r="F11" s="95">
        <v>1119</v>
      </c>
      <c r="G11" s="93">
        <v>1758</v>
      </c>
    </row>
    <row r="12" spans="1:9" s="12" customFormat="1" x14ac:dyDescent="0.25">
      <c r="A12" s="19" t="s">
        <v>274</v>
      </c>
      <c r="B12" s="95">
        <v>13491</v>
      </c>
      <c r="C12" s="95">
        <v>6458</v>
      </c>
      <c r="D12" s="12">
        <v>5182</v>
      </c>
      <c r="E12" s="12">
        <v>3020</v>
      </c>
      <c r="F12" s="95">
        <v>1488</v>
      </c>
      <c r="G12" s="93">
        <v>2332</v>
      </c>
    </row>
    <row r="13" spans="1:9" s="12" customFormat="1" x14ac:dyDescent="0.25">
      <c r="A13" s="19" t="s">
        <v>278</v>
      </c>
      <c r="B13" s="95">
        <v>7641</v>
      </c>
      <c r="C13" s="95">
        <v>3444</v>
      </c>
      <c r="D13" s="12">
        <v>5681</v>
      </c>
      <c r="E13" s="12">
        <v>3193</v>
      </c>
      <c r="F13" s="95">
        <v>1075</v>
      </c>
      <c r="G13" s="93">
        <v>1663</v>
      </c>
    </row>
    <row r="14" spans="1:9" s="12" customFormat="1" x14ac:dyDescent="0.25">
      <c r="A14" s="19" t="s">
        <v>279</v>
      </c>
      <c r="B14" s="95">
        <v>1484</v>
      </c>
      <c r="C14" s="95">
        <v>686</v>
      </c>
      <c r="D14" s="12">
        <v>1348</v>
      </c>
      <c r="E14" s="12">
        <v>717</v>
      </c>
      <c r="F14" s="95">
        <v>1115</v>
      </c>
      <c r="G14" s="93">
        <v>1736</v>
      </c>
    </row>
    <row r="15" spans="1:9" s="12" customFormat="1" x14ac:dyDescent="0.25">
      <c r="A15" s="13" t="s">
        <v>280</v>
      </c>
      <c r="B15" s="95">
        <v>4521</v>
      </c>
      <c r="C15" s="95">
        <v>1777</v>
      </c>
      <c r="D15" s="12">
        <v>2375</v>
      </c>
      <c r="E15" s="12">
        <v>1313</v>
      </c>
      <c r="F15" s="95">
        <v>1200</v>
      </c>
      <c r="G15" s="93">
        <v>1855</v>
      </c>
    </row>
    <row r="16" spans="1:9" s="12" customFormat="1" x14ac:dyDescent="0.25">
      <c r="A16" s="13" t="s">
        <v>281</v>
      </c>
      <c r="B16" s="95">
        <v>5104</v>
      </c>
      <c r="C16" s="95">
        <v>2277</v>
      </c>
      <c r="D16" s="12">
        <v>5326</v>
      </c>
      <c r="E16" s="12">
        <v>3183</v>
      </c>
      <c r="F16" s="95">
        <v>1045</v>
      </c>
      <c r="G16" s="93">
        <v>1615</v>
      </c>
    </row>
    <row r="17" spans="1:7" s="12" customFormat="1" ht="6.75" customHeight="1" x14ac:dyDescent="0.25">
      <c r="A17" s="19"/>
      <c r="B17" s="95"/>
      <c r="C17" s="95"/>
      <c r="D17" s="158"/>
      <c r="E17" s="93"/>
      <c r="F17" s="93"/>
      <c r="G17" s="93"/>
    </row>
    <row r="18" spans="1:7" s="23" customFormat="1" x14ac:dyDescent="0.25">
      <c r="A18" s="22" t="s">
        <v>283</v>
      </c>
      <c r="B18" s="96">
        <f>SUM(B19:B21)</f>
        <v>6679</v>
      </c>
      <c r="C18" s="96">
        <f t="shared" ref="C18:E18" si="1">SUM(C19:C21)</f>
        <v>2929</v>
      </c>
      <c r="D18" s="96">
        <f>SUM(D19:D21)</f>
        <v>3464</v>
      </c>
      <c r="E18" s="96">
        <f t="shared" si="1"/>
        <v>1650</v>
      </c>
      <c r="F18" s="158">
        <v>1258</v>
      </c>
      <c r="G18" s="158">
        <v>1957</v>
      </c>
    </row>
    <row r="19" spans="1:7" s="12" customFormat="1" x14ac:dyDescent="0.25">
      <c r="A19" s="13" t="s">
        <v>271</v>
      </c>
      <c r="B19" s="95">
        <v>535</v>
      </c>
      <c r="C19" s="95">
        <v>244</v>
      </c>
      <c r="D19" s="95">
        <v>255</v>
      </c>
      <c r="E19" s="93">
        <v>81</v>
      </c>
      <c r="F19" s="93">
        <v>835</v>
      </c>
      <c r="G19" s="93">
        <v>1282</v>
      </c>
    </row>
    <row r="20" spans="1:7" s="12" customFormat="1" x14ac:dyDescent="0.25">
      <c r="A20" s="13" t="s">
        <v>272</v>
      </c>
      <c r="B20" s="95">
        <v>2608</v>
      </c>
      <c r="C20" s="95">
        <v>1036</v>
      </c>
      <c r="D20" s="95">
        <v>1357</v>
      </c>
      <c r="E20" s="93">
        <v>726</v>
      </c>
      <c r="F20" s="93">
        <v>1243</v>
      </c>
      <c r="G20" s="93">
        <v>1927</v>
      </c>
    </row>
    <row r="21" spans="1:7" s="12" customFormat="1" x14ac:dyDescent="0.25">
      <c r="A21" s="13" t="s">
        <v>273</v>
      </c>
      <c r="B21" s="95">
        <v>3536</v>
      </c>
      <c r="C21" s="95">
        <v>1649</v>
      </c>
      <c r="D21" s="95">
        <v>1852</v>
      </c>
      <c r="E21" s="93">
        <v>843</v>
      </c>
      <c r="F21" s="93">
        <v>1346</v>
      </c>
      <c r="G21" s="93">
        <v>2100</v>
      </c>
    </row>
    <row r="22" spans="1:7" s="12" customFormat="1" ht="5.25" customHeight="1" x14ac:dyDescent="0.25">
      <c r="A22" s="19"/>
      <c r="B22" s="95"/>
      <c r="C22" s="95"/>
      <c r="D22" s="158"/>
      <c r="E22" s="93"/>
      <c r="F22" s="93"/>
      <c r="G22" s="93"/>
    </row>
    <row r="23" spans="1:7" s="12" customFormat="1" x14ac:dyDescent="0.25">
      <c r="A23" s="7" t="s">
        <v>284</v>
      </c>
      <c r="B23" s="94">
        <f>SUM(B24:B36)</f>
        <v>102838</v>
      </c>
      <c r="C23" s="94">
        <f t="shared" ref="C23:E23" si="2">SUM(C24:C36)</f>
        <v>42162</v>
      </c>
      <c r="D23" s="94">
        <f t="shared" si="2"/>
        <v>60459</v>
      </c>
      <c r="E23" s="94">
        <f t="shared" si="2"/>
        <v>39384</v>
      </c>
      <c r="F23" s="158">
        <v>1248</v>
      </c>
      <c r="G23" s="158">
        <v>1919</v>
      </c>
    </row>
    <row r="24" spans="1:7" s="12" customFormat="1" x14ac:dyDescent="0.25">
      <c r="A24" s="97" t="s">
        <v>262</v>
      </c>
      <c r="B24" s="95">
        <v>5122</v>
      </c>
      <c r="C24" s="95">
        <v>1481</v>
      </c>
      <c r="D24" s="93">
        <v>3367</v>
      </c>
      <c r="E24" s="93">
        <v>2583</v>
      </c>
      <c r="F24" s="93">
        <v>1412</v>
      </c>
      <c r="G24" s="93">
        <v>2092</v>
      </c>
    </row>
    <row r="25" spans="1:7" s="12" customFormat="1" x14ac:dyDescent="0.25">
      <c r="A25" s="97" t="s">
        <v>263</v>
      </c>
      <c r="B25" s="95">
        <v>1264</v>
      </c>
      <c r="C25" s="95">
        <v>493</v>
      </c>
      <c r="D25" s="93">
        <v>1909</v>
      </c>
      <c r="E25" s="93">
        <v>1094</v>
      </c>
      <c r="F25" s="93">
        <v>1004</v>
      </c>
      <c r="G25" s="93">
        <v>1555</v>
      </c>
    </row>
    <row r="26" spans="1:7" s="12" customFormat="1" x14ac:dyDescent="0.25">
      <c r="A26" s="97" t="s">
        <v>264</v>
      </c>
      <c r="B26" s="95">
        <v>1961</v>
      </c>
      <c r="C26" s="95">
        <v>895</v>
      </c>
      <c r="D26" s="93">
        <v>1609</v>
      </c>
      <c r="E26" s="93">
        <v>1105</v>
      </c>
      <c r="F26" s="93">
        <v>933</v>
      </c>
      <c r="G26" s="93">
        <v>1432</v>
      </c>
    </row>
    <row r="27" spans="1:7" s="12" customFormat="1" x14ac:dyDescent="0.25">
      <c r="A27" s="97" t="s">
        <v>355</v>
      </c>
      <c r="B27" s="95">
        <v>10952</v>
      </c>
      <c r="C27" s="95">
        <v>4616</v>
      </c>
      <c r="D27" s="93">
        <v>6361</v>
      </c>
      <c r="E27" s="93">
        <v>4258</v>
      </c>
      <c r="F27" s="93">
        <v>1010</v>
      </c>
      <c r="G27" s="93">
        <v>1538</v>
      </c>
    </row>
    <row r="28" spans="1:7" s="12" customFormat="1" x14ac:dyDescent="0.25">
      <c r="A28" s="97" t="s">
        <v>356</v>
      </c>
      <c r="B28" s="95">
        <v>8917</v>
      </c>
      <c r="C28" s="95">
        <v>3744</v>
      </c>
      <c r="D28" s="93">
        <v>5494</v>
      </c>
      <c r="E28" s="93">
        <v>3334</v>
      </c>
      <c r="F28" s="93">
        <v>1082</v>
      </c>
      <c r="G28" s="93">
        <v>1637</v>
      </c>
    </row>
    <row r="29" spans="1:7" s="12" customFormat="1" x14ac:dyDescent="0.25">
      <c r="A29" s="97" t="s">
        <v>357</v>
      </c>
      <c r="B29" s="95">
        <v>6860</v>
      </c>
      <c r="C29" s="95">
        <v>2452</v>
      </c>
      <c r="D29" s="93">
        <v>5854</v>
      </c>
      <c r="E29" s="93">
        <v>3846</v>
      </c>
      <c r="F29" s="93">
        <v>1100</v>
      </c>
      <c r="G29" s="93">
        <v>1689</v>
      </c>
    </row>
    <row r="30" spans="1:7" s="12" customFormat="1" x14ac:dyDescent="0.25">
      <c r="A30" s="97" t="s">
        <v>270</v>
      </c>
      <c r="B30" s="95">
        <v>39325</v>
      </c>
      <c r="C30" s="95">
        <v>17325</v>
      </c>
      <c r="D30" s="93">
        <v>11738</v>
      </c>
      <c r="E30" s="93">
        <v>7143</v>
      </c>
      <c r="F30" s="93">
        <v>1431</v>
      </c>
      <c r="G30" s="93">
        <v>2232</v>
      </c>
    </row>
    <row r="31" spans="1:7" s="12" customFormat="1" x14ac:dyDescent="0.25">
      <c r="A31" s="97" t="s">
        <v>358</v>
      </c>
      <c r="B31" s="95">
        <v>11408</v>
      </c>
      <c r="C31" s="95">
        <v>4411</v>
      </c>
      <c r="D31" s="93">
        <v>8514</v>
      </c>
      <c r="E31" s="93">
        <v>5763</v>
      </c>
      <c r="F31" s="93">
        <v>1094</v>
      </c>
      <c r="G31" s="93">
        <v>1682</v>
      </c>
    </row>
    <row r="32" spans="1:7" s="12" customFormat="1" x14ac:dyDescent="0.25">
      <c r="A32" s="97" t="s">
        <v>265</v>
      </c>
      <c r="B32" s="95">
        <v>4582</v>
      </c>
      <c r="C32" s="95">
        <v>1767</v>
      </c>
      <c r="D32" s="93">
        <v>5000</v>
      </c>
      <c r="E32" s="93">
        <v>3246</v>
      </c>
      <c r="F32" s="93">
        <v>1044</v>
      </c>
      <c r="G32" s="93">
        <v>1620</v>
      </c>
    </row>
    <row r="33" spans="1:7" s="12" customFormat="1" x14ac:dyDescent="0.25">
      <c r="A33" s="97" t="s">
        <v>266</v>
      </c>
      <c r="B33" s="95">
        <v>1572</v>
      </c>
      <c r="C33" s="95">
        <v>626</v>
      </c>
      <c r="D33" s="93">
        <v>1657</v>
      </c>
      <c r="E33" s="93">
        <v>1096</v>
      </c>
      <c r="F33" s="93">
        <v>1109</v>
      </c>
      <c r="G33" s="93">
        <v>1710</v>
      </c>
    </row>
    <row r="34" spans="1:7" s="12" customFormat="1" x14ac:dyDescent="0.25">
      <c r="A34" s="97" t="s">
        <v>267</v>
      </c>
      <c r="B34" s="95">
        <v>9878</v>
      </c>
      <c r="C34" s="95">
        <v>3999</v>
      </c>
      <c r="D34" s="93">
        <v>6156</v>
      </c>
      <c r="E34" s="93">
        <v>4127</v>
      </c>
      <c r="F34" s="93">
        <v>1226</v>
      </c>
      <c r="G34" s="93">
        <v>1831</v>
      </c>
    </row>
    <row r="35" spans="1:7" s="12" customFormat="1" x14ac:dyDescent="0.25">
      <c r="A35" s="13" t="s">
        <v>268</v>
      </c>
      <c r="B35" s="95">
        <v>565</v>
      </c>
      <c r="C35" s="95">
        <v>185</v>
      </c>
      <c r="D35" s="93">
        <v>1726</v>
      </c>
      <c r="E35" s="93">
        <v>1091</v>
      </c>
      <c r="F35" s="93">
        <v>1342</v>
      </c>
      <c r="G35" s="93">
        <v>2074</v>
      </c>
    </row>
    <row r="36" spans="1:7" s="12" customFormat="1" x14ac:dyDescent="0.25">
      <c r="A36" s="97" t="s">
        <v>269</v>
      </c>
      <c r="B36" s="95">
        <v>432</v>
      </c>
      <c r="C36" s="95">
        <v>168</v>
      </c>
      <c r="D36" s="93">
        <v>1074</v>
      </c>
      <c r="E36" s="93">
        <v>698</v>
      </c>
      <c r="F36" s="93">
        <v>1266</v>
      </c>
      <c r="G36" s="93">
        <v>1963</v>
      </c>
    </row>
    <row r="37" spans="1:7" s="12" customFormat="1" ht="10.5" customHeight="1" x14ac:dyDescent="0.25">
      <c r="A37" s="19"/>
      <c r="B37" s="95"/>
      <c r="C37" s="95"/>
      <c r="D37" s="158"/>
      <c r="E37" s="93"/>
      <c r="F37" s="93"/>
      <c r="G37" s="93"/>
    </row>
    <row r="38" spans="1:7" s="12" customFormat="1" x14ac:dyDescent="0.25">
      <c r="A38" s="7" t="s">
        <v>285</v>
      </c>
      <c r="B38" s="94">
        <f>SUM(B39:B50)</f>
        <v>83239</v>
      </c>
      <c r="C38" s="94">
        <f t="shared" ref="C38:E38" si="3">SUM(C39:C50)</f>
        <v>35713</v>
      </c>
      <c r="D38" s="94">
        <f t="shared" si="3"/>
        <v>46476</v>
      </c>
      <c r="E38" s="94">
        <f t="shared" si="3"/>
        <v>29175</v>
      </c>
      <c r="F38" s="158">
        <v>1184</v>
      </c>
      <c r="G38" s="158">
        <v>1832</v>
      </c>
    </row>
    <row r="39" spans="1:7" s="12" customFormat="1" x14ac:dyDescent="0.25">
      <c r="A39" s="19" t="s">
        <v>286</v>
      </c>
      <c r="B39" s="95">
        <v>2698</v>
      </c>
      <c r="C39" s="95">
        <v>932</v>
      </c>
      <c r="D39" s="93">
        <v>1323</v>
      </c>
      <c r="E39" s="93">
        <v>942</v>
      </c>
      <c r="F39" s="93">
        <v>1358</v>
      </c>
      <c r="G39" s="93">
        <v>2116</v>
      </c>
    </row>
    <row r="40" spans="1:7" s="12" customFormat="1" x14ac:dyDescent="0.25">
      <c r="A40" s="13" t="s">
        <v>287</v>
      </c>
      <c r="B40" s="95">
        <v>1596</v>
      </c>
      <c r="C40" s="95">
        <v>530</v>
      </c>
      <c r="D40" s="93">
        <v>564</v>
      </c>
      <c r="E40" s="93">
        <v>339</v>
      </c>
      <c r="F40" s="93">
        <v>958</v>
      </c>
      <c r="G40" s="93">
        <v>1495</v>
      </c>
    </row>
    <row r="41" spans="1:7" s="12" customFormat="1" x14ac:dyDescent="0.25">
      <c r="A41" s="13" t="s">
        <v>359</v>
      </c>
      <c r="B41" s="95">
        <v>10301</v>
      </c>
      <c r="C41" s="95">
        <v>4703</v>
      </c>
      <c r="D41" s="12">
        <v>5391</v>
      </c>
      <c r="E41" s="12">
        <v>3314</v>
      </c>
      <c r="F41" s="93">
        <v>991</v>
      </c>
      <c r="G41" s="93">
        <v>1502</v>
      </c>
    </row>
    <row r="42" spans="1:7" s="12" customFormat="1" x14ac:dyDescent="0.25">
      <c r="A42" s="19" t="s">
        <v>295</v>
      </c>
      <c r="B42" s="95">
        <v>27248</v>
      </c>
      <c r="C42" s="95">
        <v>11778</v>
      </c>
      <c r="D42" s="93">
        <v>15482</v>
      </c>
      <c r="E42" s="93">
        <v>9829</v>
      </c>
      <c r="F42" s="93">
        <v>1326</v>
      </c>
      <c r="G42" s="93">
        <v>2066</v>
      </c>
    </row>
    <row r="43" spans="1:7" s="12" customFormat="1" x14ac:dyDescent="0.25">
      <c r="A43" s="19" t="s">
        <v>288</v>
      </c>
      <c r="B43" s="95">
        <v>6731</v>
      </c>
      <c r="C43" s="95">
        <v>2454</v>
      </c>
      <c r="D43" s="93">
        <v>5075</v>
      </c>
      <c r="E43" s="93">
        <v>3349</v>
      </c>
      <c r="F43" s="93">
        <v>1451</v>
      </c>
      <c r="G43" s="93">
        <v>2259</v>
      </c>
    </row>
    <row r="44" spans="1:7" s="12" customFormat="1" x14ac:dyDescent="0.25">
      <c r="A44" s="19" t="s">
        <v>289</v>
      </c>
      <c r="B44" s="95">
        <v>4279</v>
      </c>
      <c r="C44" s="95">
        <v>1968</v>
      </c>
      <c r="D44" s="93">
        <v>2951</v>
      </c>
      <c r="E44" s="93">
        <v>1998</v>
      </c>
      <c r="F44" s="93">
        <v>1066</v>
      </c>
      <c r="G44" s="93">
        <v>1632</v>
      </c>
    </row>
    <row r="45" spans="1:7" s="12" customFormat="1" x14ac:dyDescent="0.25">
      <c r="A45" s="13" t="s">
        <v>290</v>
      </c>
      <c r="B45" s="93">
        <v>1898</v>
      </c>
      <c r="C45" s="93">
        <v>840</v>
      </c>
      <c r="D45" s="93">
        <v>1145</v>
      </c>
      <c r="E45" s="93">
        <v>664</v>
      </c>
      <c r="F45" s="93">
        <v>1122</v>
      </c>
      <c r="G45" s="93">
        <v>1644</v>
      </c>
    </row>
    <row r="46" spans="1:7" s="12" customFormat="1" x14ac:dyDescent="0.25">
      <c r="A46" s="13" t="s">
        <v>291</v>
      </c>
      <c r="B46" s="95">
        <v>14015</v>
      </c>
      <c r="C46" s="95">
        <v>6236</v>
      </c>
      <c r="D46" s="93">
        <v>4948</v>
      </c>
      <c r="E46" s="93">
        <v>2896</v>
      </c>
      <c r="F46" s="93">
        <v>981</v>
      </c>
      <c r="G46" s="93">
        <v>1513</v>
      </c>
    </row>
    <row r="47" spans="1:7" s="12" customFormat="1" x14ac:dyDescent="0.25">
      <c r="A47" s="13" t="s">
        <v>292</v>
      </c>
      <c r="B47" s="95">
        <v>2101</v>
      </c>
      <c r="C47" s="95">
        <v>906</v>
      </c>
      <c r="D47" s="93">
        <v>522</v>
      </c>
      <c r="E47" s="93">
        <v>270</v>
      </c>
      <c r="F47" s="93">
        <v>1274</v>
      </c>
      <c r="G47" s="93">
        <v>1995</v>
      </c>
    </row>
    <row r="48" spans="1:7" s="12" customFormat="1" x14ac:dyDescent="0.25">
      <c r="A48" s="13" t="s">
        <v>293</v>
      </c>
      <c r="B48" s="95">
        <v>1633</v>
      </c>
      <c r="C48" s="95">
        <v>642</v>
      </c>
      <c r="D48" s="93">
        <v>602</v>
      </c>
      <c r="E48" s="93">
        <v>383</v>
      </c>
      <c r="F48" s="93">
        <v>1569</v>
      </c>
      <c r="G48" s="93">
        <v>2444</v>
      </c>
    </row>
    <row r="49" spans="1:7" s="12" customFormat="1" x14ac:dyDescent="0.25">
      <c r="A49" s="13" t="s">
        <v>294</v>
      </c>
      <c r="B49" s="95">
        <v>4795</v>
      </c>
      <c r="C49" s="95">
        <v>2117</v>
      </c>
      <c r="D49" s="93">
        <v>5020</v>
      </c>
      <c r="E49" s="93">
        <v>3003</v>
      </c>
      <c r="F49" s="93">
        <v>1082</v>
      </c>
      <c r="G49" s="93">
        <v>1682</v>
      </c>
    </row>
    <row r="50" spans="1:7" s="12" customFormat="1" x14ac:dyDescent="0.25">
      <c r="A50" s="13" t="s">
        <v>296</v>
      </c>
      <c r="B50" s="95">
        <v>5944</v>
      </c>
      <c r="C50" s="95">
        <v>2607</v>
      </c>
      <c r="D50" s="93">
        <v>3453</v>
      </c>
      <c r="E50" s="93">
        <v>2188</v>
      </c>
      <c r="F50" s="93">
        <v>988</v>
      </c>
      <c r="G50" s="93">
        <v>1515</v>
      </c>
    </row>
    <row r="51" spans="1:7" s="12" customFormat="1" ht="8.25" customHeight="1" x14ac:dyDescent="0.25">
      <c r="A51" s="13"/>
      <c r="B51" s="95"/>
      <c r="C51" s="95"/>
      <c r="D51" s="93"/>
      <c r="E51" s="93"/>
      <c r="F51" s="93"/>
      <c r="G51" s="93"/>
    </row>
    <row r="52" spans="1:7" s="12" customFormat="1" x14ac:dyDescent="0.35"/>
    <row r="53" spans="1:7" s="12" customFormat="1" x14ac:dyDescent="0.35"/>
    <row r="54" spans="1:7" s="12" customFormat="1" x14ac:dyDescent="0.35"/>
    <row r="55" spans="1:7" s="12" customFormat="1" x14ac:dyDescent="0.35"/>
    <row r="56" spans="1:7" s="12" customFormat="1" ht="18" customHeight="1" x14ac:dyDescent="0.25">
      <c r="A56" s="13"/>
      <c r="B56" s="95"/>
      <c r="C56" s="95"/>
      <c r="D56" s="11"/>
      <c r="E56" s="11"/>
      <c r="F56" s="11"/>
      <c r="G56" s="11"/>
    </row>
    <row r="57" spans="1:7" s="12" customFormat="1" ht="10.5" customHeight="1" x14ac:dyDescent="0.25">
      <c r="A57" s="13"/>
      <c r="B57" s="95"/>
      <c r="C57" s="95"/>
      <c r="D57" s="11"/>
      <c r="E57" s="11"/>
      <c r="F57" s="11"/>
      <c r="G57" s="136" t="s">
        <v>138</v>
      </c>
    </row>
    <row r="58" spans="1:7" s="12" customFormat="1" ht="12" customHeight="1" x14ac:dyDescent="0.25">
      <c r="A58" s="19"/>
      <c r="B58" s="19"/>
      <c r="C58" s="19"/>
      <c r="D58" s="8"/>
      <c r="E58" s="20"/>
      <c r="F58" s="11"/>
      <c r="G58" s="137" t="s">
        <v>139</v>
      </c>
    </row>
    <row r="59" spans="1:7" s="12" customFormat="1" ht="56.25" customHeight="1" x14ac:dyDescent="0.35">
      <c r="A59" s="228"/>
      <c r="B59" s="227" t="s">
        <v>345</v>
      </c>
      <c r="C59" s="227"/>
      <c r="D59" s="227" t="s">
        <v>386</v>
      </c>
      <c r="E59" s="227"/>
      <c r="F59" s="227" t="s">
        <v>72</v>
      </c>
      <c r="G59" s="226" t="s">
        <v>73</v>
      </c>
    </row>
    <row r="60" spans="1:7" ht="40.5" customHeight="1" x14ac:dyDescent="0.25">
      <c r="A60" s="229"/>
      <c r="B60" s="39" t="s">
        <v>74</v>
      </c>
      <c r="C60" s="92" t="s">
        <v>261</v>
      </c>
      <c r="D60" s="39" t="s">
        <v>74</v>
      </c>
      <c r="E60" s="92" t="s">
        <v>261</v>
      </c>
      <c r="F60" s="227"/>
      <c r="G60" s="226"/>
    </row>
    <row r="61" spans="1:7" ht="6.75" customHeight="1" x14ac:dyDescent="0.25">
      <c r="A61" s="25"/>
      <c r="B61" s="25"/>
      <c r="C61" s="25"/>
      <c r="D61" s="26"/>
      <c r="E61" s="27"/>
      <c r="F61" s="28"/>
      <c r="G61" s="29"/>
    </row>
    <row r="62" spans="1:7" ht="12.75" customHeight="1" x14ac:dyDescent="0.25">
      <c r="A62" s="7" t="s">
        <v>297</v>
      </c>
      <c r="B62" s="98">
        <f>SUM(B63:B65)</f>
        <v>6816</v>
      </c>
      <c r="C62" s="98">
        <f t="shared" ref="C62:E62" si="4">SUM(C63:C65)</f>
        <v>3214</v>
      </c>
      <c r="D62" s="98">
        <f t="shared" si="4"/>
        <v>2417</v>
      </c>
      <c r="E62" s="98">
        <f t="shared" si="4"/>
        <v>1439</v>
      </c>
      <c r="F62" s="99">
        <v>1336</v>
      </c>
      <c r="G62" s="99">
        <v>2089</v>
      </c>
    </row>
    <row r="63" spans="1:7" ht="12.75" customHeight="1" x14ac:dyDescent="0.25">
      <c r="A63" s="19" t="s">
        <v>298</v>
      </c>
      <c r="B63" s="100">
        <v>177</v>
      </c>
      <c r="C63" s="100">
        <v>73</v>
      </c>
      <c r="D63" s="21">
        <v>262</v>
      </c>
      <c r="E63" s="21">
        <v>147</v>
      </c>
      <c r="F63" s="21">
        <v>1384</v>
      </c>
      <c r="G63" s="21">
        <v>2154</v>
      </c>
    </row>
    <row r="64" spans="1:7" ht="12.75" customHeight="1" x14ac:dyDescent="0.25">
      <c r="A64" s="13" t="s">
        <v>299</v>
      </c>
      <c r="B64" s="100">
        <v>6549</v>
      </c>
      <c r="C64" s="100">
        <v>3103</v>
      </c>
      <c r="D64" s="21">
        <v>2056</v>
      </c>
      <c r="E64" s="21">
        <v>1235</v>
      </c>
      <c r="F64" s="21">
        <v>1336</v>
      </c>
      <c r="G64" s="21">
        <v>2090</v>
      </c>
    </row>
    <row r="65" spans="1:7" ht="12.75" customHeight="1" x14ac:dyDescent="0.25">
      <c r="A65" s="13" t="s">
        <v>300</v>
      </c>
      <c r="B65" s="100">
        <v>90</v>
      </c>
      <c r="C65" s="100">
        <v>38</v>
      </c>
      <c r="D65" s="21">
        <v>99</v>
      </c>
      <c r="E65" s="21">
        <v>57</v>
      </c>
      <c r="F65" s="21">
        <v>1241</v>
      </c>
      <c r="G65" s="21">
        <v>1925</v>
      </c>
    </row>
    <row r="66" spans="1:7" ht="7.5" customHeight="1" x14ac:dyDescent="0.25">
      <c r="A66" s="25"/>
      <c r="B66" s="25"/>
      <c r="C66" s="25"/>
      <c r="D66" s="26"/>
      <c r="E66" s="27"/>
      <c r="F66" s="28"/>
      <c r="G66" s="29"/>
    </row>
    <row r="67" spans="1:7" s="12" customFormat="1" x14ac:dyDescent="0.25">
      <c r="A67" s="7" t="s">
        <v>301</v>
      </c>
      <c r="B67" s="98">
        <f>SUM(B68:B79)</f>
        <v>49981</v>
      </c>
      <c r="C67" s="98">
        <f t="shared" ref="C67:E67" si="5">SUM(C68:C79)</f>
        <v>21468</v>
      </c>
      <c r="D67" s="98">
        <f t="shared" si="5"/>
        <v>29454</v>
      </c>
      <c r="E67" s="98">
        <f t="shared" si="5"/>
        <v>16707</v>
      </c>
      <c r="F67" s="99">
        <v>1124</v>
      </c>
      <c r="G67" s="99">
        <v>1732</v>
      </c>
    </row>
    <row r="68" spans="1:7" s="12" customFormat="1" x14ac:dyDescent="0.25">
      <c r="A68" s="19" t="s">
        <v>302</v>
      </c>
      <c r="B68" s="100">
        <v>5837</v>
      </c>
      <c r="C68" s="100">
        <v>2711</v>
      </c>
      <c r="D68" s="21">
        <v>3855</v>
      </c>
      <c r="E68" s="21">
        <v>2238</v>
      </c>
      <c r="F68" s="21">
        <v>1041</v>
      </c>
      <c r="G68" s="21">
        <v>1580</v>
      </c>
    </row>
    <row r="69" spans="1:7" s="12" customFormat="1" x14ac:dyDescent="0.25">
      <c r="A69" s="13" t="s">
        <v>303</v>
      </c>
      <c r="B69" s="100">
        <v>2331</v>
      </c>
      <c r="C69" s="100">
        <v>962</v>
      </c>
      <c r="D69" s="21">
        <v>2092</v>
      </c>
      <c r="E69" s="21">
        <v>1255</v>
      </c>
      <c r="F69" s="21">
        <v>1094</v>
      </c>
      <c r="G69" s="21">
        <v>1694</v>
      </c>
    </row>
    <row r="70" spans="1:7" s="12" customFormat="1" x14ac:dyDescent="0.25">
      <c r="A70" s="13" t="s">
        <v>304</v>
      </c>
      <c r="B70" s="100">
        <v>40</v>
      </c>
      <c r="C70" s="100">
        <v>11</v>
      </c>
      <c r="D70" s="21">
        <v>64</v>
      </c>
      <c r="E70" s="21">
        <v>27</v>
      </c>
      <c r="F70" s="21">
        <v>1508</v>
      </c>
      <c r="G70" s="21">
        <v>2395</v>
      </c>
    </row>
    <row r="71" spans="1:7" s="12" customFormat="1" x14ac:dyDescent="0.25">
      <c r="A71" s="19" t="s">
        <v>305</v>
      </c>
      <c r="B71" s="100">
        <v>2265</v>
      </c>
      <c r="C71" s="100">
        <v>812</v>
      </c>
      <c r="D71" s="21">
        <v>2058</v>
      </c>
      <c r="E71" s="21">
        <v>1164</v>
      </c>
      <c r="F71" s="21">
        <v>1177</v>
      </c>
      <c r="G71" s="21">
        <v>1814</v>
      </c>
    </row>
    <row r="72" spans="1:7" s="12" customFormat="1" x14ac:dyDescent="0.25">
      <c r="A72" s="24" t="s">
        <v>306</v>
      </c>
      <c r="B72" s="100">
        <v>2306</v>
      </c>
      <c r="C72" s="100">
        <v>1253</v>
      </c>
      <c r="D72" s="21">
        <v>1271</v>
      </c>
      <c r="E72" s="21">
        <v>727</v>
      </c>
      <c r="F72" s="21">
        <v>1112</v>
      </c>
      <c r="G72" s="21">
        <v>1710</v>
      </c>
    </row>
    <row r="73" spans="1:7" s="12" customFormat="1" x14ac:dyDescent="0.25">
      <c r="A73" s="19" t="s">
        <v>360</v>
      </c>
      <c r="B73" s="100">
        <v>3018</v>
      </c>
      <c r="C73" s="100">
        <v>1167</v>
      </c>
      <c r="D73" s="21">
        <v>2344</v>
      </c>
      <c r="E73" s="21">
        <v>1278</v>
      </c>
      <c r="F73" s="21">
        <v>1032</v>
      </c>
      <c r="G73" s="21">
        <v>1561</v>
      </c>
    </row>
    <row r="74" spans="1:7" s="12" customFormat="1" x14ac:dyDescent="0.25">
      <c r="A74" s="13" t="s">
        <v>307</v>
      </c>
      <c r="B74" s="100">
        <v>3994</v>
      </c>
      <c r="C74" s="100">
        <v>1414</v>
      </c>
      <c r="D74" s="21">
        <v>2661</v>
      </c>
      <c r="E74" s="21">
        <v>1580</v>
      </c>
      <c r="F74" s="21">
        <v>1297</v>
      </c>
      <c r="G74" s="21">
        <v>2028</v>
      </c>
    </row>
    <row r="75" spans="1:7" s="12" customFormat="1" x14ac:dyDescent="0.25">
      <c r="A75" s="13" t="s">
        <v>308</v>
      </c>
      <c r="B75" s="100">
        <v>4420</v>
      </c>
      <c r="C75" s="100">
        <v>1757</v>
      </c>
      <c r="D75" s="21">
        <v>1878</v>
      </c>
      <c r="E75" s="21">
        <v>1107</v>
      </c>
      <c r="F75" s="21">
        <v>1066</v>
      </c>
      <c r="G75" s="21">
        <v>1663</v>
      </c>
    </row>
    <row r="76" spans="1:7" s="12" customFormat="1" x14ac:dyDescent="0.25">
      <c r="A76" s="13" t="s">
        <v>309</v>
      </c>
      <c r="B76" s="100">
        <v>1261</v>
      </c>
      <c r="C76" s="100">
        <v>448</v>
      </c>
      <c r="D76" s="21">
        <v>420</v>
      </c>
      <c r="E76" s="21">
        <v>250</v>
      </c>
      <c r="F76" s="21">
        <v>1252</v>
      </c>
      <c r="G76" s="21">
        <v>1955</v>
      </c>
    </row>
    <row r="77" spans="1:7" s="12" customFormat="1" x14ac:dyDescent="0.25">
      <c r="A77" s="13" t="s">
        <v>310</v>
      </c>
      <c r="B77" s="100">
        <v>4560</v>
      </c>
      <c r="C77" s="100">
        <v>1745</v>
      </c>
      <c r="D77" s="21">
        <v>2624</v>
      </c>
      <c r="E77" s="21">
        <v>1708</v>
      </c>
      <c r="F77" s="21">
        <v>1238</v>
      </c>
      <c r="G77" s="21">
        <v>1929</v>
      </c>
    </row>
    <row r="78" spans="1:7" s="12" customFormat="1" x14ac:dyDescent="0.25">
      <c r="A78" s="13" t="s">
        <v>311</v>
      </c>
      <c r="B78" s="100">
        <v>12993</v>
      </c>
      <c r="C78" s="100">
        <v>6326</v>
      </c>
      <c r="D78" s="21">
        <v>7086</v>
      </c>
      <c r="E78" s="21">
        <v>3557</v>
      </c>
      <c r="F78" s="21">
        <v>1156</v>
      </c>
      <c r="G78" s="21">
        <v>1759</v>
      </c>
    </row>
    <row r="79" spans="1:7" s="12" customFormat="1" x14ac:dyDescent="0.25">
      <c r="A79" s="13" t="s">
        <v>312</v>
      </c>
      <c r="B79" s="100">
        <v>6956</v>
      </c>
      <c r="C79" s="100">
        <v>2862</v>
      </c>
      <c r="D79" s="21">
        <v>3101</v>
      </c>
      <c r="E79" s="21">
        <v>1816</v>
      </c>
      <c r="F79" s="21">
        <v>978</v>
      </c>
      <c r="G79" s="21">
        <v>1533</v>
      </c>
    </row>
    <row r="80" spans="1:7" s="12" customFormat="1" x14ac:dyDescent="0.25">
      <c r="A80" s="19"/>
      <c r="B80" s="100"/>
      <c r="C80" s="100"/>
      <c r="D80" s="99"/>
      <c r="E80" s="21"/>
      <c r="F80" s="21"/>
      <c r="G80" s="21"/>
    </row>
    <row r="81" spans="1:7" s="12" customFormat="1" x14ac:dyDescent="0.25">
      <c r="A81" s="7" t="s">
        <v>313</v>
      </c>
      <c r="B81" s="98">
        <f>SUM(B82:B90)</f>
        <v>57200</v>
      </c>
      <c r="C81" s="98">
        <f t="shared" ref="C81:E81" si="6">SUM(C82:C90)</f>
        <v>27551</v>
      </c>
      <c r="D81" s="98">
        <f t="shared" si="6"/>
        <v>24440</v>
      </c>
      <c r="E81" s="98">
        <f t="shared" si="6"/>
        <v>13483</v>
      </c>
      <c r="F81" s="99">
        <v>1428</v>
      </c>
      <c r="G81" s="99">
        <v>2234</v>
      </c>
    </row>
    <row r="82" spans="1:7" s="12" customFormat="1" x14ac:dyDescent="0.25">
      <c r="A82" s="97" t="s">
        <v>314</v>
      </c>
      <c r="B82" s="101">
        <v>5538</v>
      </c>
      <c r="C82" s="101">
        <v>2535</v>
      </c>
      <c r="D82" s="21">
        <v>2183</v>
      </c>
      <c r="E82" s="21">
        <v>1231</v>
      </c>
      <c r="F82" s="21">
        <v>1018</v>
      </c>
      <c r="G82" s="21">
        <v>1577</v>
      </c>
    </row>
    <row r="83" spans="1:7" s="12" customFormat="1" x14ac:dyDescent="0.25">
      <c r="A83" s="97" t="s">
        <v>361</v>
      </c>
      <c r="B83" s="101">
        <v>3734</v>
      </c>
      <c r="C83" s="101">
        <v>1812</v>
      </c>
      <c r="D83" s="21">
        <v>2602</v>
      </c>
      <c r="E83" s="21">
        <v>1465</v>
      </c>
      <c r="F83" s="21">
        <v>1191</v>
      </c>
      <c r="G83" s="21">
        <v>1858</v>
      </c>
    </row>
    <row r="84" spans="1:7" s="12" customFormat="1" x14ac:dyDescent="0.25">
      <c r="A84" s="97" t="s">
        <v>317</v>
      </c>
      <c r="B84" s="101">
        <v>35392</v>
      </c>
      <c r="C84" s="101">
        <v>17613</v>
      </c>
      <c r="D84" s="21">
        <v>11663</v>
      </c>
      <c r="E84" s="21">
        <v>6392</v>
      </c>
      <c r="F84" s="21">
        <v>1563</v>
      </c>
      <c r="G84" s="21">
        <v>2456</v>
      </c>
    </row>
    <row r="85" spans="1:7" s="12" customFormat="1" x14ac:dyDescent="0.25">
      <c r="A85" s="97" t="s">
        <v>315</v>
      </c>
      <c r="B85" s="101">
        <v>1962</v>
      </c>
      <c r="C85" s="101">
        <v>771</v>
      </c>
      <c r="D85" s="21">
        <v>1583</v>
      </c>
      <c r="E85" s="21">
        <v>949</v>
      </c>
      <c r="F85" s="21">
        <v>1332</v>
      </c>
      <c r="G85" s="21">
        <v>2075</v>
      </c>
    </row>
    <row r="86" spans="1:7" s="12" customFormat="1" x14ac:dyDescent="0.25">
      <c r="A86" s="97" t="s">
        <v>316</v>
      </c>
      <c r="B86" s="101">
        <v>6486</v>
      </c>
      <c r="C86" s="101">
        <v>2809</v>
      </c>
      <c r="D86" s="21">
        <v>2908</v>
      </c>
      <c r="E86" s="21">
        <v>1687</v>
      </c>
      <c r="F86" s="21">
        <v>1224</v>
      </c>
      <c r="G86" s="21">
        <v>1895</v>
      </c>
    </row>
    <row r="87" spans="1:7" s="12" customFormat="1" x14ac:dyDescent="0.25">
      <c r="A87" s="97" t="s">
        <v>318</v>
      </c>
      <c r="B87" s="100">
        <v>1087</v>
      </c>
      <c r="C87" s="100">
        <v>553</v>
      </c>
      <c r="D87" s="21">
        <v>326</v>
      </c>
      <c r="E87" s="21">
        <v>163</v>
      </c>
      <c r="F87" s="21">
        <v>1220</v>
      </c>
      <c r="G87" s="21">
        <v>1900</v>
      </c>
    </row>
    <row r="88" spans="1:7" s="12" customFormat="1" x14ac:dyDescent="0.25">
      <c r="A88" s="97" t="s">
        <v>319</v>
      </c>
      <c r="B88" s="101">
        <v>1427</v>
      </c>
      <c r="C88" s="101">
        <v>622</v>
      </c>
      <c r="D88" s="21">
        <v>1710</v>
      </c>
      <c r="E88" s="21">
        <v>842</v>
      </c>
      <c r="F88" s="21">
        <v>1313</v>
      </c>
      <c r="G88" s="21">
        <v>2015</v>
      </c>
    </row>
    <row r="89" spans="1:7" s="12" customFormat="1" x14ac:dyDescent="0.25">
      <c r="A89" s="97" t="s">
        <v>320</v>
      </c>
      <c r="B89" s="100">
        <v>172</v>
      </c>
      <c r="C89" s="100">
        <v>73</v>
      </c>
      <c r="D89" s="21">
        <v>34</v>
      </c>
      <c r="E89" s="21">
        <v>13</v>
      </c>
      <c r="F89" s="21">
        <v>1428</v>
      </c>
      <c r="G89" s="21">
        <v>2222</v>
      </c>
    </row>
    <row r="90" spans="1:7" s="12" customFormat="1" x14ac:dyDescent="0.25">
      <c r="A90" s="97" t="s">
        <v>321</v>
      </c>
      <c r="B90" s="100">
        <v>1402</v>
      </c>
      <c r="C90" s="100">
        <v>763</v>
      </c>
      <c r="D90" s="21">
        <v>1431</v>
      </c>
      <c r="E90" s="21">
        <v>741</v>
      </c>
      <c r="F90" s="21">
        <v>1169</v>
      </c>
      <c r="G90" s="21">
        <v>1817</v>
      </c>
    </row>
    <row r="91" spans="1:7" s="12" customFormat="1" x14ac:dyDescent="0.25">
      <c r="A91" s="19"/>
      <c r="B91" s="100"/>
      <c r="C91" s="100"/>
      <c r="D91" s="99"/>
      <c r="E91" s="21"/>
      <c r="F91" s="21"/>
      <c r="G91" s="21"/>
    </row>
    <row r="92" spans="1:7" s="12" customFormat="1" x14ac:dyDescent="0.25">
      <c r="A92" s="7" t="s">
        <v>325</v>
      </c>
      <c r="B92" s="98">
        <f>SUM(B93:B96)</f>
        <v>22247</v>
      </c>
      <c r="C92" s="98">
        <f t="shared" ref="C92:E92" si="7">SUM(C93:C96)</f>
        <v>9538</v>
      </c>
      <c r="D92" s="98">
        <f t="shared" si="7"/>
        <v>9721</v>
      </c>
      <c r="E92" s="98">
        <f t="shared" si="7"/>
        <v>5375</v>
      </c>
      <c r="F92" s="99">
        <v>1222</v>
      </c>
      <c r="G92" s="99">
        <v>1893</v>
      </c>
    </row>
    <row r="93" spans="1:7" s="12" customFormat="1" x14ac:dyDescent="0.25">
      <c r="A93" s="97" t="s">
        <v>362</v>
      </c>
      <c r="B93" s="100">
        <v>5110</v>
      </c>
      <c r="C93" s="100">
        <v>2397</v>
      </c>
      <c r="D93" s="21">
        <v>2632</v>
      </c>
      <c r="E93" s="21">
        <v>1420</v>
      </c>
      <c r="F93" s="21">
        <v>1235</v>
      </c>
      <c r="G93" s="21">
        <v>1921</v>
      </c>
    </row>
    <row r="94" spans="1:7" s="12" customFormat="1" x14ac:dyDescent="0.25">
      <c r="A94" s="97" t="s">
        <v>324</v>
      </c>
      <c r="B94" s="100">
        <v>8668</v>
      </c>
      <c r="C94" s="100">
        <v>3524</v>
      </c>
      <c r="D94" s="21">
        <v>3236</v>
      </c>
      <c r="E94" s="21">
        <v>1960</v>
      </c>
      <c r="F94" s="21">
        <v>1215</v>
      </c>
      <c r="G94" s="21">
        <v>1887</v>
      </c>
    </row>
    <row r="95" spans="1:7" s="12" customFormat="1" x14ac:dyDescent="0.25">
      <c r="A95" s="97" t="s">
        <v>322</v>
      </c>
      <c r="B95" s="100">
        <v>4305</v>
      </c>
      <c r="C95" s="100">
        <v>1839</v>
      </c>
      <c r="D95" s="21">
        <v>1624</v>
      </c>
      <c r="E95" s="21">
        <v>852</v>
      </c>
      <c r="F95" s="21">
        <v>1350</v>
      </c>
      <c r="G95" s="21">
        <v>2092</v>
      </c>
    </row>
    <row r="96" spans="1:7" s="12" customFormat="1" x14ac:dyDescent="0.25">
      <c r="A96" s="97" t="s">
        <v>323</v>
      </c>
      <c r="B96" s="100">
        <v>4164</v>
      </c>
      <c r="C96" s="100">
        <v>1778</v>
      </c>
      <c r="D96" s="21">
        <v>2229</v>
      </c>
      <c r="E96" s="21">
        <v>1143</v>
      </c>
      <c r="F96" s="21">
        <v>1093</v>
      </c>
      <c r="G96" s="21">
        <v>1671</v>
      </c>
    </row>
    <row r="97" spans="1:8" s="12" customFormat="1" x14ac:dyDescent="0.25">
      <c r="A97" s="19"/>
      <c r="B97" s="100"/>
      <c r="C97" s="100"/>
      <c r="D97" s="99"/>
      <c r="E97" s="21"/>
      <c r="F97" s="21"/>
      <c r="G97" s="21"/>
    </row>
    <row r="98" spans="1:8" s="12" customFormat="1" x14ac:dyDescent="0.25">
      <c r="A98" s="7" t="s">
        <v>326</v>
      </c>
      <c r="B98" s="98">
        <f>SUM(B99:B107)</f>
        <v>162785</v>
      </c>
      <c r="C98" s="98">
        <f t="shared" ref="C98:E98" si="8">SUM(C99:C107)</f>
        <v>78249</v>
      </c>
      <c r="D98" s="98">
        <f t="shared" si="8"/>
        <v>47747</v>
      </c>
      <c r="E98" s="98">
        <f t="shared" si="8"/>
        <v>29432</v>
      </c>
      <c r="F98" s="99">
        <v>1704</v>
      </c>
      <c r="G98" s="99">
        <v>2690</v>
      </c>
    </row>
    <row r="99" spans="1:8" s="12" customFormat="1" x14ac:dyDescent="0.25">
      <c r="A99" s="97" t="s">
        <v>327</v>
      </c>
      <c r="B99" s="100">
        <v>46573</v>
      </c>
      <c r="C99" s="100">
        <v>25290</v>
      </c>
      <c r="D99" s="21">
        <v>5577</v>
      </c>
      <c r="E99" s="21">
        <v>3193</v>
      </c>
      <c r="F99" s="21">
        <v>1986</v>
      </c>
      <c r="G99" s="21">
        <v>3138</v>
      </c>
      <c r="H99" s="165"/>
    </row>
    <row r="100" spans="1:8" s="12" customFormat="1" x14ac:dyDescent="0.25">
      <c r="A100" s="97" t="s">
        <v>328</v>
      </c>
      <c r="B100" s="100">
        <v>5671</v>
      </c>
      <c r="C100" s="100">
        <v>2386</v>
      </c>
      <c r="D100" s="21">
        <v>3816</v>
      </c>
      <c r="E100" s="21">
        <v>2574</v>
      </c>
      <c r="F100" s="21">
        <v>1341</v>
      </c>
      <c r="G100" s="21">
        <v>2097</v>
      </c>
      <c r="H100" s="165"/>
    </row>
    <row r="101" spans="1:8" s="12" customFormat="1" x14ac:dyDescent="0.25">
      <c r="A101" s="97" t="s">
        <v>329</v>
      </c>
      <c r="B101" s="100">
        <v>26600</v>
      </c>
      <c r="C101" s="100">
        <v>11446</v>
      </c>
      <c r="D101" s="21">
        <v>8093</v>
      </c>
      <c r="E101" s="21">
        <v>4973</v>
      </c>
      <c r="F101" s="21">
        <v>1408</v>
      </c>
      <c r="G101" s="21">
        <v>2203</v>
      </c>
      <c r="H101" s="165"/>
    </row>
    <row r="102" spans="1:8" s="12" customFormat="1" x14ac:dyDescent="0.25">
      <c r="A102" s="97" t="s">
        <v>330</v>
      </c>
      <c r="B102" s="100">
        <v>4255</v>
      </c>
      <c r="C102" s="100">
        <v>1778</v>
      </c>
      <c r="D102" s="21">
        <v>3669</v>
      </c>
      <c r="E102" s="21">
        <v>2462</v>
      </c>
      <c r="F102" s="21">
        <v>1080</v>
      </c>
      <c r="G102" s="21">
        <v>1669</v>
      </c>
      <c r="H102" s="165"/>
    </row>
    <row r="103" spans="1:8" s="12" customFormat="1" x14ac:dyDescent="0.25">
      <c r="A103" s="97" t="s">
        <v>331</v>
      </c>
      <c r="B103" s="100">
        <v>32134</v>
      </c>
      <c r="C103" s="100">
        <v>14186</v>
      </c>
      <c r="D103" s="21">
        <v>13058</v>
      </c>
      <c r="E103" s="21">
        <v>8017</v>
      </c>
      <c r="F103" s="21">
        <v>1545</v>
      </c>
      <c r="G103" s="21">
        <v>2424</v>
      </c>
      <c r="H103" s="165"/>
    </row>
    <row r="104" spans="1:8" s="12" customFormat="1" x14ac:dyDescent="0.25">
      <c r="A104" s="97" t="s">
        <v>332</v>
      </c>
      <c r="B104" s="100">
        <v>29789</v>
      </c>
      <c r="C104" s="100">
        <v>14822</v>
      </c>
      <c r="D104" s="21">
        <v>5511</v>
      </c>
      <c r="E104" s="21">
        <v>3275</v>
      </c>
      <c r="F104" s="21">
        <v>1830</v>
      </c>
      <c r="G104" s="21">
        <v>2942</v>
      </c>
      <c r="H104" s="165"/>
    </row>
    <row r="105" spans="1:8" s="12" customFormat="1" x14ac:dyDescent="0.25">
      <c r="A105" s="97" t="s">
        <v>333</v>
      </c>
      <c r="B105" s="100">
        <v>10478</v>
      </c>
      <c r="C105" s="100">
        <v>5414</v>
      </c>
      <c r="D105" s="21">
        <v>4171</v>
      </c>
      <c r="E105" s="21">
        <v>2379</v>
      </c>
      <c r="F105" s="21">
        <v>1778</v>
      </c>
      <c r="G105" s="21">
        <v>2803</v>
      </c>
      <c r="H105" s="165"/>
    </row>
    <row r="106" spans="1:8" s="12" customFormat="1" x14ac:dyDescent="0.25">
      <c r="A106" s="97" t="s">
        <v>334</v>
      </c>
      <c r="B106" s="100">
        <v>397</v>
      </c>
      <c r="C106" s="100">
        <v>148</v>
      </c>
      <c r="D106" s="21">
        <v>355</v>
      </c>
      <c r="E106" s="21">
        <v>224</v>
      </c>
      <c r="F106" s="21">
        <v>1301</v>
      </c>
      <c r="G106" s="21">
        <v>2034</v>
      </c>
      <c r="H106" s="165"/>
    </row>
    <row r="107" spans="1:8" s="12" customFormat="1" x14ac:dyDescent="0.25">
      <c r="A107" s="97" t="s">
        <v>335</v>
      </c>
      <c r="B107" s="100">
        <v>6888</v>
      </c>
      <c r="C107" s="100">
        <v>2779</v>
      </c>
      <c r="D107" s="21">
        <v>3497</v>
      </c>
      <c r="E107" s="21">
        <v>2335</v>
      </c>
      <c r="F107" s="21">
        <v>1325</v>
      </c>
      <c r="G107" s="21">
        <v>2051</v>
      </c>
      <c r="H107" s="165"/>
    </row>
    <row r="108" spans="1:8" s="12" customFormat="1" x14ac:dyDescent="0.25">
      <c r="A108" s="19"/>
      <c r="B108" s="100"/>
      <c r="C108" s="100"/>
      <c r="D108" s="99"/>
      <c r="E108" s="21"/>
      <c r="F108" s="21"/>
      <c r="G108" s="21"/>
    </row>
    <row r="109" spans="1:8" s="12" customFormat="1" x14ac:dyDescent="0.25">
      <c r="A109" s="7" t="s">
        <v>342</v>
      </c>
      <c r="B109" s="98">
        <f>SUM(B110:B115)</f>
        <v>11456</v>
      </c>
      <c r="C109" s="98">
        <f t="shared" ref="C109:E109" si="9">SUM(C110:C115)</f>
        <v>5154</v>
      </c>
      <c r="D109" s="98">
        <f t="shared" si="9"/>
        <v>5421</v>
      </c>
      <c r="E109" s="98">
        <f t="shared" si="9"/>
        <v>2678</v>
      </c>
      <c r="F109" s="99">
        <v>1250</v>
      </c>
      <c r="G109" s="99">
        <v>1940</v>
      </c>
    </row>
    <row r="110" spans="1:8" x14ac:dyDescent="0.25">
      <c r="A110" s="97" t="s">
        <v>336</v>
      </c>
      <c r="B110" s="100">
        <v>348</v>
      </c>
      <c r="C110" s="100">
        <v>111</v>
      </c>
      <c r="D110" s="21">
        <v>155</v>
      </c>
      <c r="E110" s="21">
        <v>53</v>
      </c>
      <c r="F110" s="21">
        <v>1308</v>
      </c>
      <c r="G110" s="21">
        <v>2045</v>
      </c>
    </row>
    <row r="111" spans="1:8" x14ac:dyDescent="0.25">
      <c r="A111" s="97" t="s">
        <v>337</v>
      </c>
      <c r="B111" s="100">
        <v>1081</v>
      </c>
      <c r="C111" s="100">
        <v>462</v>
      </c>
      <c r="D111" s="21">
        <v>673</v>
      </c>
      <c r="E111" s="21">
        <v>300</v>
      </c>
      <c r="F111" s="21">
        <v>970</v>
      </c>
      <c r="G111" s="21">
        <v>1492</v>
      </c>
    </row>
    <row r="112" spans="1:8" x14ac:dyDescent="0.25">
      <c r="A112" s="97" t="s">
        <v>338</v>
      </c>
      <c r="B112" s="100">
        <v>628</v>
      </c>
      <c r="C112" s="100">
        <v>203</v>
      </c>
      <c r="D112" s="21">
        <v>338</v>
      </c>
      <c r="E112" s="21">
        <v>163</v>
      </c>
      <c r="F112" s="21">
        <v>1114</v>
      </c>
      <c r="G112" s="21">
        <v>1708</v>
      </c>
    </row>
    <row r="113" spans="1:7" x14ac:dyDescent="0.25">
      <c r="A113" s="97" t="s">
        <v>340</v>
      </c>
      <c r="B113" s="100">
        <v>4865</v>
      </c>
      <c r="C113" s="100">
        <v>2367</v>
      </c>
      <c r="D113" s="21">
        <v>2052</v>
      </c>
      <c r="E113" s="21">
        <v>1135</v>
      </c>
      <c r="F113" s="21">
        <v>1361</v>
      </c>
      <c r="G113" s="21">
        <v>2104</v>
      </c>
    </row>
    <row r="114" spans="1:7" x14ac:dyDescent="0.25">
      <c r="A114" s="97" t="s">
        <v>339</v>
      </c>
      <c r="B114" s="100">
        <v>979</v>
      </c>
      <c r="C114" s="100">
        <v>350</v>
      </c>
      <c r="D114" s="21">
        <v>229</v>
      </c>
      <c r="E114" s="21">
        <v>148</v>
      </c>
      <c r="F114" s="21">
        <v>1330</v>
      </c>
      <c r="G114" s="21">
        <v>2080</v>
      </c>
    </row>
    <row r="115" spans="1:7" x14ac:dyDescent="0.25">
      <c r="A115" s="97" t="s">
        <v>341</v>
      </c>
      <c r="B115" s="100">
        <v>3555</v>
      </c>
      <c r="C115" s="100">
        <v>1661</v>
      </c>
      <c r="D115" s="21">
        <v>1974</v>
      </c>
      <c r="E115" s="21">
        <v>879</v>
      </c>
      <c r="F115" s="21">
        <v>1133</v>
      </c>
      <c r="G115" s="21">
        <v>1770</v>
      </c>
    </row>
    <row r="116" spans="1:7" ht="9.75" customHeight="1" x14ac:dyDescent="0.25">
      <c r="A116" s="30"/>
      <c r="B116" s="30"/>
      <c r="C116" s="30"/>
      <c r="D116" s="14"/>
      <c r="E116" s="15"/>
      <c r="F116" s="15"/>
      <c r="G116" s="15"/>
    </row>
    <row r="117" spans="1:7" ht="28.5" customHeight="1" x14ac:dyDescent="0.25">
      <c r="A117" s="31"/>
      <c r="B117" s="31"/>
      <c r="C117" s="31"/>
      <c r="D117" s="32"/>
      <c r="E117" s="33"/>
      <c r="F117" s="15"/>
      <c r="G117" s="15"/>
    </row>
    <row r="118" spans="1:7" ht="19.5" customHeight="1" x14ac:dyDescent="0.25">
      <c r="A118" s="34"/>
      <c r="B118" s="34"/>
      <c r="C118" s="34"/>
      <c r="D118" s="14"/>
      <c r="E118" s="15"/>
      <c r="F118" s="15"/>
      <c r="G118" s="15"/>
    </row>
    <row r="119" spans="1:7" ht="14.25" customHeight="1" x14ac:dyDescent="0.25">
      <c r="A119" s="35"/>
      <c r="B119" s="35"/>
      <c r="C119" s="35"/>
      <c r="D119" s="14"/>
      <c r="E119" s="15"/>
      <c r="F119" s="15"/>
      <c r="G119" s="15"/>
    </row>
    <row r="120" spans="1:7" ht="10.5" customHeight="1" x14ac:dyDescent="0.25">
      <c r="D120" s="14"/>
      <c r="E120" s="15"/>
      <c r="F120" s="15"/>
      <c r="G120" s="15"/>
    </row>
    <row r="121" spans="1:7" s="23" customFormat="1" ht="14.15" customHeight="1" x14ac:dyDescent="0.35">
      <c r="A121" s="36"/>
      <c r="B121" s="36"/>
      <c r="C121" s="36"/>
      <c r="D121" s="37"/>
      <c r="E121" s="38"/>
      <c r="F121" s="38"/>
      <c r="G121" s="38"/>
    </row>
    <row r="122" spans="1:7" ht="13.4" customHeight="1" x14ac:dyDescent="0.25">
      <c r="D122" s="14"/>
      <c r="E122" s="15"/>
      <c r="F122" s="15"/>
      <c r="G122" s="15"/>
    </row>
    <row r="123" spans="1:7" x14ac:dyDescent="0.25">
      <c r="D123" s="14"/>
      <c r="E123" s="15"/>
      <c r="F123" s="15"/>
      <c r="G123" s="15"/>
    </row>
    <row r="124" spans="1:7" x14ac:dyDescent="0.25">
      <c r="D124" s="14"/>
      <c r="E124" s="15"/>
      <c r="F124" s="15"/>
      <c r="G124" s="15"/>
    </row>
  </sheetData>
  <mergeCells count="10">
    <mergeCell ref="A3:A4"/>
    <mergeCell ref="B3:C3"/>
    <mergeCell ref="D3:E3"/>
    <mergeCell ref="F3:F4"/>
    <mergeCell ref="G3:G4"/>
    <mergeCell ref="A59:A60"/>
    <mergeCell ref="B59:C59"/>
    <mergeCell ref="D59:E59"/>
    <mergeCell ref="F59:F60"/>
    <mergeCell ref="G59:G60"/>
  </mergeCells>
  <printOptions horizontalCentered="1"/>
  <pageMargins left="0.59055118110236204" right="0.59055118110236204" top="0.39370078740157499" bottom="0.39370078740157499" header="0" footer="0.78740157480314998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7"/>
  <sheetViews>
    <sheetView topLeftCell="A295" workbookViewId="0">
      <selection activeCell="D316" sqref="D316"/>
    </sheetView>
  </sheetViews>
  <sheetFormatPr defaultColWidth="17.54296875" defaultRowHeight="11.5" x14ac:dyDescent="0.25"/>
  <cols>
    <col min="1" max="1" width="21.6328125" style="173" customWidth="1"/>
    <col min="2" max="2" width="10" style="173" customWidth="1"/>
    <col min="3" max="20" width="6.1796875" style="173" customWidth="1"/>
    <col min="21" max="21" width="6.1796875" style="210" customWidth="1"/>
    <col min="22" max="203" width="17.54296875" style="173"/>
    <col min="204" max="204" width="24.54296875" style="173" customWidth="1"/>
    <col min="205" max="205" width="7.453125" style="173" customWidth="1"/>
    <col min="206" max="206" width="6.54296875" style="173" bestFit="1" customWidth="1"/>
    <col min="207" max="207" width="6.81640625" style="173" bestFit="1" customWidth="1"/>
    <col min="208" max="208" width="7.453125" style="173" bestFit="1" customWidth="1"/>
    <col min="209" max="209" width="6.453125" style="173" bestFit="1" customWidth="1"/>
    <col min="210" max="210" width="5.54296875" style="173" bestFit="1" customWidth="1"/>
    <col min="211" max="212" width="6.54296875" style="173" bestFit="1" customWidth="1"/>
    <col min="213" max="214" width="6.453125" style="173" bestFit="1" customWidth="1"/>
    <col min="215" max="215" width="8.1796875" style="173" bestFit="1" customWidth="1"/>
    <col min="216" max="216" width="7.453125" style="173" customWidth="1"/>
    <col min="217" max="217" width="10.54296875" style="173" customWidth="1"/>
    <col min="218" max="218" width="11.81640625" style="173" customWidth="1"/>
    <col min="219" max="459" width="17.54296875" style="173"/>
    <col min="460" max="460" width="24.54296875" style="173" customWidth="1"/>
    <col min="461" max="461" width="7.453125" style="173" customWidth="1"/>
    <col min="462" max="462" width="6.54296875" style="173" bestFit="1" customWidth="1"/>
    <col min="463" max="463" width="6.81640625" style="173" bestFit="1" customWidth="1"/>
    <col min="464" max="464" width="7.453125" style="173" bestFit="1" customWidth="1"/>
    <col min="465" max="465" width="6.453125" style="173" bestFit="1" customWidth="1"/>
    <col min="466" max="466" width="5.54296875" style="173" bestFit="1" customWidth="1"/>
    <col min="467" max="468" width="6.54296875" style="173" bestFit="1" customWidth="1"/>
    <col min="469" max="470" width="6.453125" style="173" bestFit="1" customWidth="1"/>
    <col min="471" max="471" width="8.1796875" style="173" bestFit="1" customWidth="1"/>
    <col min="472" max="472" width="7.453125" style="173" customWidth="1"/>
    <col min="473" max="473" width="10.54296875" style="173" customWidth="1"/>
    <col min="474" max="474" width="11.81640625" style="173" customWidth="1"/>
    <col min="475" max="715" width="17.54296875" style="173"/>
    <col min="716" max="716" width="24.54296875" style="173" customWidth="1"/>
    <col min="717" max="717" width="7.453125" style="173" customWidth="1"/>
    <col min="718" max="718" width="6.54296875" style="173" bestFit="1" customWidth="1"/>
    <col min="719" max="719" width="6.81640625" style="173" bestFit="1" customWidth="1"/>
    <col min="720" max="720" width="7.453125" style="173" bestFit="1" customWidth="1"/>
    <col min="721" max="721" width="6.453125" style="173" bestFit="1" customWidth="1"/>
    <col min="722" max="722" width="5.54296875" style="173" bestFit="1" customWidth="1"/>
    <col min="723" max="724" width="6.54296875" style="173" bestFit="1" customWidth="1"/>
    <col min="725" max="726" width="6.453125" style="173" bestFit="1" customWidth="1"/>
    <col min="727" max="727" width="8.1796875" style="173" bestFit="1" customWidth="1"/>
    <col min="728" max="728" width="7.453125" style="173" customWidth="1"/>
    <col min="729" max="729" width="10.54296875" style="173" customWidth="1"/>
    <col min="730" max="730" width="11.81640625" style="173" customWidth="1"/>
    <col min="731" max="971" width="17.54296875" style="173"/>
    <col min="972" max="972" width="24.54296875" style="173" customWidth="1"/>
    <col min="973" max="973" width="7.453125" style="173" customWidth="1"/>
    <col min="974" max="974" width="6.54296875" style="173" bestFit="1" customWidth="1"/>
    <col min="975" max="975" width="6.81640625" style="173" bestFit="1" customWidth="1"/>
    <col min="976" max="976" width="7.453125" style="173" bestFit="1" customWidth="1"/>
    <col min="977" max="977" width="6.453125" style="173" bestFit="1" customWidth="1"/>
    <col min="978" max="978" width="5.54296875" style="173" bestFit="1" customWidth="1"/>
    <col min="979" max="980" width="6.54296875" style="173" bestFit="1" customWidth="1"/>
    <col min="981" max="982" width="6.453125" style="173" bestFit="1" customWidth="1"/>
    <col min="983" max="983" width="8.1796875" style="173" bestFit="1" customWidth="1"/>
    <col min="984" max="984" width="7.453125" style="173" customWidth="1"/>
    <col min="985" max="985" width="10.54296875" style="173" customWidth="1"/>
    <col min="986" max="986" width="11.81640625" style="173" customWidth="1"/>
    <col min="987" max="1227" width="17.54296875" style="173"/>
    <col min="1228" max="1228" width="24.54296875" style="173" customWidth="1"/>
    <col min="1229" max="1229" width="7.453125" style="173" customWidth="1"/>
    <col min="1230" max="1230" width="6.54296875" style="173" bestFit="1" customWidth="1"/>
    <col min="1231" max="1231" width="6.81640625" style="173" bestFit="1" customWidth="1"/>
    <col min="1232" max="1232" width="7.453125" style="173" bestFit="1" customWidth="1"/>
    <col min="1233" max="1233" width="6.453125" style="173" bestFit="1" customWidth="1"/>
    <col min="1234" max="1234" width="5.54296875" style="173" bestFit="1" customWidth="1"/>
    <col min="1235" max="1236" width="6.54296875" style="173" bestFit="1" customWidth="1"/>
    <col min="1237" max="1238" width="6.453125" style="173" bestFit="1" customWidth="1"/>
    <col min="1239" max="1239" width="8.1796875" style="173" bestFit="1" customWidth="1"/>
    <col min="1240" max="1240" width="7.453125" style="173" customWidth="1"/>
    <col min="1241" max="1241" width="10.54296875" style="173" customWidth="1"/>
    <col min="1242" max="1242" width="11.81640625" style="173" customWidth="1"/>
    <col min="1243" max="1483" width="17.54296875" style="173"/>
    <col min="1484" max="1484" width="24.54296875" style="173" customWidth="1"/>
    <col min="1485" max="1485" width="7.453125" style="173" customWidth="1"/>
    <col min="1486" max="1486" width="6.54296875" style="173" bestFit="1" customWidth="1"/>
    <col min="1487" max="1487" width="6.81640625" style="173" bestFit="1" customWidth="1"/>
    <col min="1488" max="1488" width="7.453125" style="173" bestFit="1" customWidth="1"/>
    <col min="1489" max="1489" width="6.453125" style="173" bestFit="1" customWidth="1"/>
    <col min="1490" max="1490" width="5.54296875" style="173" bestFit="1" customWidth="1"/>
    <col min="1491" max="1492" width="6.54296875" style="173" bestFit="1" customWidth="1"/>
    <col min="1493" max="1494" width="6.453125" style="173" bestFit="1" customWidth="1"/>
    <col min="1495" max="1495" width="8.1796875" style="173" bestFit="1" customWidth="1"/>
    <col min="1496" max="1496" width="7.453125" style="173" customWidth="1"/>
    <col min="1497" max="1497" width="10.54296875" style="173" customWidth="1"/>
    <col min="1498" max="1498" width="11.81640625" style="173" customWidth="1"/>
    <col min="1499" max="1739" width="17.54296875" style="173"/>
    <col min="1740" max="1740" width="24.54296875" style="173" customWidth="1"/>
    <col min="1741" max="1741" width="7.453125" style="173" customWidth="1"/>
    <col min="1742" max="1742" width="6.54296875" style="173" bestFit="1" customWidth="1"/>
    <col min="1743" max="1743" width="6.81640625" style="173" bestFit="1" customWidth="1"/>
    <col min="1744" max="1744" width="7.453125" style="173" bestFit="1" customWidth="1"/>
    <col min="1745" max="1745" width="6.453125" style="173" bestFit="1" customWidth="1"/>
    <col min="1746" max="1746" width="5.54296875" style="173" bestFit="1" customWidth="1"/>
    <col min="1747" max="1748" width="6.54296875" style="173" bestFit="1" customWidth="1"/>
    <col min="1749" max="1750" width="6.453125" style="173" bestFit="1" customWidth="1"/>
    <col min="1751" max="1751" width="8.1796875" style="173" bestFit="1" customWidth="1"/>
    <col min="1752" max="1752" width="7.453125" style="173" customWidth="1"/>
    <col min="1753" max="1753" width="10.54296875" style="173" customWidth="1"/>
    <col min="1754" max="1754" width="11.81640625" style="173" customWidth="1"/>
    <col min="1755" max="1995" width="17.54296875" style="173"/>
    <col min="1996" max="1996" width="24.54296875" style="173" customWidth="1"/>
    <col min="1997" max="1997" width="7.453125" style="173" customWidth="1"/>
    <col min="1998" max="1998" width="6.54296875" style="173" bestFit="1" customWidth="1"/>
    <col min="1999" max="1999" width="6.81640625" style="173" bestFit="1" customWidth="1"/>
    <col min="2000" max="2000" width="7.453125" style="173" bestFit="1" customWidth="1"/>
    <col min="2001" max="2001" width="6.453125" style="173" bestFit="1" customWidth="1"/>
    <col min="2002" max="2002" width="5.54296875" style="173" bestFit="1" customWidth="1"/>
    <col min="2003" max="2004" width="6.54296875" style="173" bestFit="1" customWidth="1"/>
    <col min="2005" max="2006" width="6.453125" style="173" bestFit="1" customWidth="1"/>
    <col min="2007" max="2007" width="8.1796875" style="173" bestFit="1" customWidth="1"/>
    <col min="2008" max="2008" width="7.453125" style="173" customWidth="1"/>
    <col min="2009" max="2009" width="10.54296875" style="173" customWidth="1"/>
    <col min="2010" max="2010" width="11.81640625" style="173" customWidth="1"/>
    <col min="2011" max="2251" width="17.54296875" style="173"/>
    <col min="2252" max="2252" width="24.54296875" style="173" customWidth="1"/>
    <col min="2253" max="2253" width="7.453125" style="173" customWidth="1"/>
    <col min="2254" max="2254" width="6.54296875" style="173" bestFit="1" customWidth="1"/>
    <col min="2255" max="2255" width="6.81640625" style="173" bestFit="1" customWidth="1"/>
    <col min="2256" max="2256" width="7.453125" style="173" bestFit="1" customWidth="1"/>
    <col min="2257" max="2257" width="6.453125" style="173" bestFit="1" customWidth="1"/>
    <col min="2258" max="2258" width="5.54296875" style="173" bestFit="1" customWidth="1"/>
    <col min="2259" max="2260" width="6.54296875" style="173" bestFit="1" customWidth="1"/>
    <col min="2261" max="2262" width="6.453125" style="173" bestFit="1" customWidth="1"/>
    <col min="2263" max="2263" width="8.1796875" style="173" bestFit="1" customWidth="1"/>
    <col min="2264" max="2264" width="7.453125" style="173" customWidth="1"/>
    <col min="2265" max="2265" width="10.54296875" style="173" customWidth="1"/>
    <col min="2266" max="2266" width="11.81640625" style="173" customWidth="1"/>
    <col min="2267" max="2507" width="17.54296875" style="173"/>
    <col min="2508" max="2508" width="24.54296875" style="173" customWidth="1"/>
    <col min="2509" max="2509" width="7.453125" style="173" customWidth="1"/>
    <col min="2510" max="2510" width="6.54296875" style="173" bestFit="1" customWidth="1"/>
    <col min="2511" max="2511" width="6.81640625" style="173" bestFit="1" customWidth="1"/>
    <col min="2512" max="2512" width="7.453125" style="173" bestFit="1" customWidth="1"/>
    <col min="2513" max="2513" width="6.453125" style="173" bestFit="1" customWidth="1"/>
    <col min="2514" max="2514" width="5.54296875" style="173" bestFit="1" customWidth="1"/>
    <col min="2515" max="2516" width="6.54296875" style="173" bestFit="1" customWidth="1"/>
    <col min="2517" max="2518" width="6.453125" style="173" bestFit="1" customWidth="1"/>
    <col min="2519" max="2519" width="8.1796875" style="173" bestFit="1" customWidth="1"/>
    <col min="2520" max="2520" width="7.453125" style="173" customWidth="1"/>
    <col min="2521" max="2521" width="10.54296875" style="173" customWidth="1"/>
    <col min="2522" max="2522" width="11.81640625" style="173" customWidth="1"/>
    <col min="2523" max="2763" width="17.54296875" style="173"/>
    <col min="2764" max="2764" width="24.54296875" style="173" customWidth="1"/>
    <col min="2765" max="2765" width="7.453125" style="173" customWidth="1"/>
    <col min="2766" max="2766" width="6.54296875" style="173" bestFit="1" customWidth="1"/>
    <col min="2767" max="2767" width="6.81640625" style="173" bestFit="1" customWidth="1"/>
    <col min="2768" max="2768" width="7.453125" style="173" bestFit="1" customWidth="1"/>
    <col min="2769" max="2769" width="6.453125" style="173" bestFit="1" customWidth="1"/>
    <col min="2770" max="2770" width="5.54296875" style="173" bestFit="1" customWidth="1"/>
    <col min="2771" max="2772" width="6.54296875" style="173" bestFit="1" customWidth="1"/>
    <col min="2773" max="2774" width="6.453125" style="173" bestFit="1" customWidth="1"/>
    <col min="2775" max="2775" width="8.1796875" style="173" bestFit="1" customWidth="1"/>
    <col min="2776" max="2776" width="7.453125" style="173" customWidth="1"/>
    <col min="2777" max="2777" width="10.54296875" style="173" customWidth="1"/>
    <col min="2778" max="2778" width="11.81640625" style="173" customWidth="1"/>
    <col min="2779" max="3019" width="17.54296875" style="173"/>
    <col min="3020" max="3020" width="24.54296875" style="173" customWidth="1"/>
    <col min="3021" max="3021" width="7.453125" style="173" customWidth="1"/>
    <col min="3022" max="3022" width="6.54296875" style="173" bestFit="1" customWidth="1"/>
    <col min="3023" max="3023" width="6.81640625" style="173" bestFit="1" customWidth="1"/>
    <col min="3024" max="3024" width="7.453125" style="173" bestFit="1" customWidth="1"/>
    <col min="3025" max="3025" width="6.453125" style="173" bestFit="1" customWidth="1"/>
    <col min="3026" max="3026" width="5.54296875" style="173" bestFit="1" customWidth="1"/>
    <col min="3027" max="3028" width="6.54296875" style="173" bestFit="1" customWidth="1"/>
    <col min="3029" max="3030" width="6.453125" style="173" bestFit="1" customWidth="1"/>
    <col min="3031" max="3031" width="8.1796875" style="173" bestFit="1" customWidth="1"/>
    <col min="3032" max="3032" width="7.453125" style="173" customWidth="1"/>
    <col min="3033" max="3033" width="10.54296875" style="173" customWidth="1"/>
    <col min="3034" max="3034" width="11.81640625" style="173" customWidth="1"/>
    <col min="3035" max="3275" width="17.54296875" style="173"/>
    <col min="3276" max="3276" width="24.54296875" style="173" customWidth="1"/>
    <col min="3277" max="3277" width="7.453125" style="173" customWidth="1"/>
    <col min="3278" max="3278" width="6.54296875" style="173" bestFit="1" customWidth="1"/>
    <col min="3279" max="3279" width="6.81640625" style="173" bestFit="1" customWidth="1"/>
    <col min="3280" max="3280" width="7.453125" style="173" bestFit="1" customWidth="1"/>
    <col min="3281" max="3281" width="6.453125" style="173" bestFit="1" customWidth="1"/>
    <col min="3282" max="3282" width="5.54296875" style="173" bestFit="1" customWidth="1"/>
    <col min="3283" max="3284" width="6.54296875" style="173" bestFit="1" customWidth="1"/>
    <col min="3285" max="3286" width="6.453125" style="173" bestFit="1" customWidth="1"/>
    <col min="3287" max="3287" width="8.1796875" style="173" bestFit="1" customWidth="1"/>
    <col min="3288" max="3288" width="7.453125" style="173" customWidth="1"/>
    <col min="3289" max="3289" width="10.54296875" style="173" customWidth="1"/>
    <col min="3290" max="3290" width="11.81640625" style="173" customWidth="1"/>
    <col min="3291" max="3531" width="17.54296875" style="173"/>
    <col min="3532" max="3532" width="24.54296875" style="173" customWidth="1"/>
    <col min="3533" max="3533" width="7.453125" style="173" customWidth="1"/>
    <col min="3534" max="3534" width="6.54296875" style="173" bestFit="1" customWidth="1"/>
    <col min="3535" max="3535" width="6.81640625" style="173" bestFit="1" customWidth="1"/>
    <col min="3536" max="3536" width="7.453125" style="173" bestFit="1" customWidth="1"/>
    <col min="3537" max="3537" width="6.453125" style="173" bestFit="1" customWidth="1"/>
    <col min="3538" max="3538" width="5.54296875" style="173" bestFit="1" customWidth="1"/>
    <col min="3539" max="3540" width="6.54296875" style="173" bestFit="1" customWidth="1"/>
    <col min="3541" max="3542" width="6.453125" style="173" bestFit="1" customWidth="1"/>
    <col min="3543" max="3543" width="8.1796875" style="173" bestFit="1" customWidth="1"/>
    <col min="3544" max="3544" width="7.453125" style="173" customWidth="1"/>
    <col min="3545" max="3545" width="10.54296875" style="173" customWidth="1"/>
    <col min="3546" max="3546" width="11.81640625" style="173" customWidth="1"/>
    <col min="3547" max="3787" width="17.54296875" style="173"/>
    <col min="3788" max="3788" width="24.54296875" style="173" customWidth="1"/>
    <col min="3789" max="3789" width="7.453125" style="173" customWidth="1"/>
    <col min="3790" max="3790" width="6.54296875" style="173" bestFit="1" customWidth="1"/>
    <col min="3791" max="3791" width="6.81640625" style="173" bestFit="1" customWidth="1"/>
    <col min="3792" max="3792" width="7.453125" style="173" bestFit="1" customWidth="1"/>
    <col min="3793" max="3793" width="6.453125" style="173" bestFit="1" customWidth="1"/>
    <col min="3794" max="3794" width="5.54296875" style="173" bestFit="1" customWidth="1"/>
    <col min="3795" max="3796" width="6.54296875" style="173" bestFit="1" customWidth="1"/>
    <col min="3797" max="3798" width="6.453125" style="173" bestFit="1" customWidth="1"/>
    <col min="3799" max="3799" width="8.1796875" style="173" bestFit="1" customWidth="1"/>
    <col min="3800" max="3800" width="7.453125" style="173" customWidth="1"/>
    <col min="3801" max="3801" width="10.54296875" style="173" customWidth="1"/>
    <col min="3802" max="3802" width="11.81640625" style="173" customWidth="1"/>
    <col min="3803" max="4043" width="17.54296875" style="173"/>
    <col min="4044" max="4044" width="24.54296875" style="173" customWidth="1"/>
    <col min="4045" max="4045" width="7.453125" style="173" customWidth="1"/>
    <col min="4046" max="4046" width="6.54296875" style="173" bestFit="1" customWidth="1"/>
    <col min="4047" max="4047" width="6.81640625" style="173" bestFit="1" customWidth="1"/>
    <col min="4048" max="4048" width="7.453125" style="173" bestFit="1" customWidth="1"/>
    <col min="4049" max="4049" width="6.453125" style="173" bestFit="1" customWidth="1"/>
    <col min="4050" max="4050" width="5.54296875" style="173" bestFit="1" customWidth="1"/>
    <col min="4051" max="4052" width="6.54296875" style="173" bestFit="1" customWidth="1"/>
    <col min="4053" max="4054" width="6.453125" style="173" bestFit="1" customWidth="1"/>
    <col min="4055" max="4055" width="8.1796875" style="173" bestFit="1" customWidth="1"/>
    <col min="4056" max="4056" width="7.453125" style="173" customWidth="1"/>
    <col min="4057" max="4057" width="10.54296875" style="173" customWidth="1"/>
    <col min="4058" max="4058" width="11.81640625" style="173" customWidth="1"/>
    <col min="4059" max="4299" width="17.54296875" style="173"/>
    <col min="4300" max="4300" width="24.54296875" style="173" customWidth="1"/>
    <col min="4301" max="4301" width="7.453125" style="173" customWidth="1"/>
    <col min="4302" max="4302" width="6.54296875" style="173" bestFit="1" customWidth="1"/>
    <col min="4303" max="4303" width="6.81640625" style="173" bestFit="1" customWidth="1"/>
    <col min="4304" max="4304" width="7.453125" style="173" bestFit="1" customWidth="1"/>
    <col min="4305" max="4305" width="6.453125" style="173" bestFit="1" customWidth="1"/>
    <col min="4306" max="4306" width="5.54296875" style="173" bestFit="1" customWidth="1"/>
    <col min="4307" max="4308" width="6.54296875" style="173" bestFit="1" customWidth="1"/>
    <col min="4309" max="4310" width="6.453125" style="173" bestFit="1" customWidth="1"/>
    <col min="4311" max="4311" width="8.1796875" style="173" bestFit="1" customWidth="1"/>
    <col min="4312" max="4312" width="7.453125" style="173" customWidth="1"/>
    <col min="4313" max="4313" width="10.54296875" style="173" customWidth="1"/>
    <col min="4314" max="4314" width="11.81640625" style="173" customWidth="1"/>
    <col min="4315" max="4555" width="17.54296875" style="173"/>
    <col min="4556" max="4556" width="24.54296875" style="173" customWidth="1"/>
    <col min="4557" max="4557" width="7.453125" style="173" customWidth="1"/>
    <col min="4558" max="4558" width="6.54296875" style="173" bestFit="1" customWidth="1"/>
    <col min="4559" max="4559" width="6.81640625" style="173" bestFit="1" customWidth="1"/>
    <col min="4560" max="4560" width="7.453125" style="173" bestFit="1" customWidth="1"/>
    <col min="4561" max="4561" width="6.453125" style="173" bestFit="1" customWidth="1"/>
    <col min="4562" max="4562" width="5.54296875" style="173" bestFit="1" customWidth="1"/>
    <col min="4563" max="4564" width="6.54296875" style="173" bestFit="1" customWidth="1"/>
    <col min="4565" max="4566" width="6.453125" style="173" bestFit="1" customWidth="1"/>
    <col min="4567" max="4567" width="8.1796875" style="173" bestFit="1" customWidth="1"/>
    <col min="4568" max="4568" width="7.453125" style="173" customWidth="1"/>
    <col min="4569" max="4569" width="10.54296875" style="173" customWidth="1"/>
    <col min="4570" max="4570" width="11.81640625" style="173" customWidth="1"/>
    <col min="4571" max="4811" width="17.54296875" style="173"/>
    <col min="4812" max="4812" width="24.54296875" style="173" customWidth="1"/>
    <col min="4813" max="4813" width="7.453125" style="173" customWidth="1"/>
    <col min="4814" max="4814" width="6.54296875" style="173" bestFit="1" customWidth="1"/>
    <col min="4815" max="4815" width="6.81640625" style="173" bestFit="1" customWidth="1"/>
    <col min="4816" max="4816" width="7.453125" style="173" bestFit="1" customWidth="1"/>
    <col min="4817" max="4817" width="6.453125" style="173" bestFit="1" customWidth="1"/>
    <col min="4818" max="4818" width="5.54296875" style="173" bestFit="1" customWidth="1"/>
    <col min="4819" max="4820" width="6.54296875" style="173" bestFit="1" customWidth="1"/>
    <col min="4821" max="4822" width="6.453125" style="173" bestFit="1" customWidth="1"/>
    <col min="4823" max="4823" width="8.1796875" style="173" bestFit="1" customWidth="1"/>
    <col min="4824" max="4824" width="7.453125" style="173" customWidth="1"/>
    <col min="4825" max="4825" width="10.54296875" style="173" customWidth="1"/>
    <col min="4826" max="4826" width="11.81640625" style="173" customWidth="1"/>
    <col min="4827" max="5067" width="17.54296875" style="173"/>
    <col min="5068" max="5068" width="24.54296875" style="173" customWidth="1"/>
    <col min="5069" max="5069" width="7.453125" style="173" customWidth="1"/>
    <col min="5070" max="5070" width="6.54296875" style="173" bestFit="1" customWidth="1"/>
    <col min="5071" max="5071" width="6.81640625" style="173" bestFit="1" customWidth="1"/>
    <col min="5072" max="5072" width="7.453125" style="173" bestFit="1" customWidth="1"/>
    <col min="5073" max="5073" width="6.453125" style="173" bestFit="1" customWidth="1"/>
    <col min="5074" max="5074" width="5.54296875" style="173" bestFit="1" customWidth="1"/>
    <col min="5075" max="5076" width="6.54296875" style="173" bestFit="1" customWidth="1"/>
    <col min="5077" max="5078" width="6.453125" style="173" bestFit="1" customWidth="1"/>
    <col min="5079" max="5079" width="8.1796875" style="173" bestFit="1" customWidth="1"/>
    <col min="5080" max="5080" width="7.453125" style="173" customWidth="1"/>
    <col min="5081" max="5081" width="10.54296875" style="173" customWidth="1"/>
    <col min="5082" max="5082" width="11.81640625" style="173" customWidth="1"/>
    <col min="5083" max="5323" width="17.54296875" style="173"/>
    <col min="5324" max="5324" width="24.54296875" style="173" customWidth="1"/>
    <col min="5325" max="5325" width="7.453125" style="173" customWidth="1"/>
    <col min="5326" max="5326" width="6.54296875" style="173" bestFit="1" customWidth="1"/>
    <col min="5327" max="5327" width="6.81640625" style="173" bestFit="1" customWidth="1"/>
    <col min="5328" max="5328" width="7.453125" style="173" bestFit="1" customWidth="1"/>
    <col min="5329" max="5329" width="6.453125" style="173" bestFit="1" customWidth="1"/>
    <col min="5330" max="5330" width="5.54296875" style="173" bestFit="1" customWidth="1"/>
    <col min="5331" max="5332" width="6.54296875" style="173" bestFit="1" customWidth="1"/>
    <col min="5333" max="5334" width="6.453125" style="173" bestFit="1" customWidth="1"/>
    <col min="5335" max="5335" width="8.1796875" style="173" bestFit="1" customWidth="1"/>
    <col min="5336" max="5336" width="7.453125" style="173" customWidth="1"/>
    <col min="5337" max="5337" width="10.54296875" style="173" customWidth="1"/>
    <col min="5338" max="5338" width="11.81640625" style="173" customWidth="1"/>
    <col min="5339" max="5579" width="17.54296875" style="173"/>
    <col min="5580" max="5580" width="24.54296875" style="173" customWidth="1"/>
    <col min="5581" max="5581" width="7.453125" style="173" customWidth="1"/>
    <col min="5582" max="5582" width="6.54296875" style="173" bestFit="1" customWidth="1"/>
    <col min="5583" max="5583" width="6.81640625" style="173" bestFit="1" customWidth="1"/>
    <col min="5584" max="5584" width="7.453125" style="173" bestFit="1" customWidth="1"/>
    <col min="5585" max="5585" width="6.453125" style="173" bestFit="1" customWidth="1"/>
    <col min="5586" max="5586" width="5.54296875" style="173" bestFit="1" customWidth="1"/>
    <col min="5587" max="5588" width="6.54296875" style="173" bestFit="1" customWidth="1"/>
    <col min="5589" max="5590" width="6.453125" style="173" bestFit="1" customWidth="1"/>
    <col min="5591" max="5591" width="8.1796875" style="173" bestFit="1" customWidth="1"/>
    <col min="5592" max="5592" width="7.453125" style="173" customWidth="1"/>
    <col min="5593" max="5593" width="10.54296875" style="173" customWidth="1"/>
    <col min="5594" max="5594" width="11.81640625" style="173" customWidth="1"/>
    <col min="5595" max="5835" width="17.54296875" style="173"/>
    <col min="5836" max="5836" width="24.54296875" style="173" customWidth="1"/>
    <col min="5837" max="5837" width="7.453125" style="173" customWidth="1"/>
    <col min="5838" max="5838" width="6.54296875" style="173" bestFit="1" customWidth="1"/>
    <col min="5839" max="5839" width="6.81640625" style="173" bestFit="1" customWidth="1"/>
    <col min="5840" max="5840" width="7.453125" style="173" bestFit="1" customWidth="1"/>
    <col min="5841" max="5841" width="6.453125" style="173" bestFit="1" customWidth="1"/>
    <col min="5842" max="5842" width="5.54296875" style="173" bestFit="1" customWidth="1"/>
    <col min="5843" max="5844" width="6.54296875" style="173" bestFit="1" customWidth="1"/>
    <col min="5845" max="5846" width="6.453125" style="173" bestFit="1" customWidth="1"/>
    <col min="5847" max="5847" width="8.1796875" style="173" bestFit="1" customWidth="1"/>
    <col min="5848" max="5848" width="7.453125" style="173" customWidth="1"/>
    <col min="5849" max="5849" width="10.54296875" style="173" customWidth="1"/>
    <col min="5850" max="5850" width="11.81640625" style="173" customWidth="1"/>
    <col min="5851" max="6091" width="17.54296875" style="173"/>
    <col min="6092" max="6092" width="24.54296875" style="173" customWidth="1"/>
    <col min="6093" max="6093" width="7.453125" style="173" customWidth="1"/>
    <col min="6094" max="6094" width="6.54296875" style="173" bestFit="1" customWidth="1"/>
    <col min="6095" max="6095" width="6.81640625" style="173" bestFit="1" customWidth="1"/>
    <col min="6096" max="6096" width="7.453125" style="173" bestFit="1" customWidth="1"/>
    <col min="6097" max="6097" width="6.453125" style="173" bestFit="1" customWidth="1"/>
    <col min="6098" max="6098" width="5.54296875" style="173" bestFit="1" customWidth="1"/>
    <col min="6099" max="6100" width="6.54296875" style="173" bestFit="1" customWidth="1"/>
    <col min="6101" max="6102" width="6.453125" style="173" bestFit="1" customWidth="1"/>
    <col min="6103" max="6103" width="8.1796875" style="173" bestFit="1" customWidth="1"/>
    <col min="6104" max="6104" width="7.453125" style="173" customWidth="1"/>
    <col min="6105" max="6105" width="10.54296875" style="173" customWidth="1"/>
    <col min="6106" max="6106" width="11.81640625" style="173" customWidth="1"/>
    <col min="6107" max="6347" width="17.54296875" style="173"/>
    <col min="6348" max="6348" width="24.54296875" style="173" customWidth="1"/>
    <col min="6349" max="6349" width="7.453125" style="173" customWidth="1"/>
    <col min="6350" max="6350" width="6.54296875" style="173" bestFit="1" customWidth="1"/>
    <col min="6351" max="6351" width="6.81640625" style="173" bestFit="1" customWidth="1"/>
    <col min="6352" max="6352" width="7.453125" style="173" bestFit="1" customWidth="1"/>
    <col min="6353" max="6353" width="6.453125" style="173" bestFit="1" customWidth="1"/>
    <col min="6354" max="6354" width="5.54296875" style="173" bestFit="1" customWidth="1"/>
    <col min="6355" max="6356" width="6.54296875" style="173" bestFit="1" customWidth="1"/>
    <col min="6357" max="6358" width="6.453125" style="173" bestFit="1" customWidth="1"/>
    <col min="6359" max="6359" width="8.1796875" style="173" bestFit="1" customWidth="1"/>
    <col min="6360" max="6360" width="7.453125" style="173" customWidth="1"/>
    <col min="6361" max="6361" width="10.54296875" style="173" customWidth="1"/>
    <col min="6362" max="6362" width="11.81640625" style="173" customWidth="1"/>
    <col min="6363" max="6603" width="17.54296875" style="173"/>
    <col min="6604" max="6604" width="24.54296875" style="173" customWidth="1"/>
    <col min="6605" max="6605" width="7.453125" style="173" customWidth="1"/>
    <col min="6606" max="6606" width="6.54296875" style="173" bestFit="1" customWidth="1"/>
    <col min="6607" max="6607" width="6.81640625" style="173" bestFit="1" customWidth="1"/>
    <col min="6608" max="6608" width="7.453125" style="173" bestFit="1" customWidth="1"/>
    <col min="6609" max="6609" width="6.453125" style="173" bestFit="1" customWidth="1"/>
    <col min="6610" max="6610" width="5.54296875" style="173" bestFit="1" customWidth="1"/>
    <col min="6611" max="6612" width="6.54296875" style="173" bestFit="1" customWidth="1"/>
    <col min="6613" max="6614" width="6.453125" style="173" bestFit="1" customWidth="1"/>
    <col min="6615" max="6615" width="8.1796875" style="173" bestFit="1" customWidth="1"/>
    <col min="6616" max="6616" width="7.453125" style="173" customWidth="1"/>
    <col min="6617" max="6617" width="10.54296875" style="173" customWidth="1"/>
    <col min="6618" max="6618" width="11.81640625" style="173" customWidth="1"/>
    <col min="6619" max="6859" width="17.54296875" style="173"/>
    <col min="6860" max="6860" width="24.54296875" style="173" customWidth="1"/>
    <col min="6861" max="6861" width="7.453125" style="173" customWidth="1"/>
    <col min="6862" max="6862" width="6.54296875" style="173" bestFit="1" customWidth="1"/>
    <col min="6863" max="6863" width="6.81640625" style="173" bestFit="1" customWidth="1"/>
    <col min="6864" max="6864" width="7.453125" style="173" bestFit="1" customWidth="1"/>
    <col min="6865" max="6865" width="6.453125" style="173" bestFit="1" customWidth="1"/>
    <col min="6866" max="6866" width="5.54296875" style="173" bestFit="1" customWidth="1"/>
    <col min="6867" max="6868" width="6.54296875" style="173" bestFit="1" customWidth="1"/>
    <col min="6869" max="6870" width="6.453125" style="173" bestFit="1" customWidth="1"/>
    <col min="6871" max="6871" width="8.1796875" style="173" bestFit="1" customWidth="1"/>
    <col min="6872" max="6872" width="7.453125" style="173" customWidth="1"/>
    <col min="6873" max="6873" width="10.54296875" style="173" customWidth="1"/>
    <col min="6874" max="6874" width="11.81640625" style="173" customWidth="1"/>
    <col min="6875" max="7115" width="17.54296875" style="173"/>
    <col min="7116" max="7116" width="24.54296875" style="173" customWidth="1"/>
    <col min="7117" max="7117" width="7.453125" style="173" customWidth="1"/>
    <col min="7118" max="7118" width="6.54296875" style="173" bestFit="1" customWidth="1"/>
    <col min="7119" max="7119" width="6.81640625" style="173" bestFit="1" customWidth="1"/>
    <col min="7120" max="7120" width="7.453125" style="173" bestFit="1" customWidth="1"/>
    <col min="7121" max="7121" width="6.453125" style="173" bestFit="1" customWidth="1"/>
    <col min="7122" max="7122" width="5.54296875" style="173" bestFit="1" customWidth="1"/>
    <col min="7123" max="7124" width="6.54296875" style="173" bestFit="1" customWidth="1"/>
    <col min="7125" max="7126" width="6.453125" style="173" bestFit="1" customWidth="1"/>
    <col min="7127" max="7127" width="8.1796875" style="173" bestFit="1" customWidth="1"/>
    <col min="7128" max="7128" width="7.453125" style="173" customWidth="1"/>
    <col min="7129" max="7129" width="10.54296875" style="173" customWidth="1"/>
    <col min="7130" max="7130" width="11.81640625" style="173" customWidth="1"/>
    <col min="7131" max="7371" width="17.54296875" style="173"/>
    <col min="7372" max="7372" width="24.54296875" style="173" customWidth="1"/>
    <col min="7373" max="7373" width="7.453125" style="173" customWidth="1"/>
    <col min="7374" max="7374" width="6.54296875" style="173" bestFit="1" customWidth="1"/>
    <col min="7375" max="7375" width="6.81640625" style="173" bestFit="1" customWidth="1"/>
    <col min="7376" max="7376" width="7.453125" style="173" bestFit="1" customWidth="1"/>
    <col min="7377" max="7377" width="6.453125" style="173" bestFit="1" customWidth="1"/>
    <col min="7378" max="7378" width="5.54296875" style="173" bestFit="1" customWidth="1"/>
    <col min="7379" max="7380" width="6.54296875" style="173" bestFit="1" customWidth="1"/>
    <col min="7381" max="7382" width="6.453125" style="173" bestFit="1" customWidth="1"/>
    <col min="7383" max="7383" width="8.1796875" style="173" bestFit="1" customWidth="1"/>
    <col min="7384" max="7384" width="7.453125" style="173" customWidth="1"/>
    <col min="7385" max="7385" width="10.54296875" style="173" customWidth="1"/>
    <col min="7386" max="7386" width="11.81640625" style="173" customWidth="1"/>
    <col min="7387" max="7627" width="17.54296875" style="173"/>
    <col min="7628" max="7628" width="24.54296875" style="173" customWidth="1"/>
    <col min="7629" max="7629" width="7.453125" style="173" customWidth="1"/>
    <col min="7630" max="7630" width="6.54296875" style="173" bestFit="1" customWidth="1"/>
    <col min="7631" max="7631" width="6.81640625" style="173" bestFit="1" customWidth="1"/>
    <col min="7632" max="7632" width="7.453125" style="173" bestFit="1" customWidth="1"/>
    <col min="7633" max="7633" width="6.453125" style="173" bestFit="1" customWidth="1"/>
    <col min="7634" max="7634" width="5.54296875" style="173" bestFit="1" customWidth="1"/>
    <col min="7635" max="7636" width="6.54296875" style="173" bestFit="1" customWidth="1"/>
    <col min="7637" max="7638" width="6.453125" style="173" bestFit="1" customWidth="1"/>
    <col min="7639" max="7639" width="8.1796875" style="173" bestFit="1" customWidth="1"/>
    <col min="7640" max="7640" width="7.453125" style="173" customWidth="1"/>
    <col min="7641" max="7641" width="10.54296875" style="173" customWidth="1"/>
    <col min="7642" max="7642" width="11.81640625" style="173" customWidth="1"/>
    <col min="7643" max="7883" width="17.54296875" style="173"/>
    <col min="7884" max="7884" width="24.54296875" style="173" customWidth="1"/>
    <col min="7885" max="7885" width="7.453125" style="173" customWidth="1"/>
    <col min="7886" max="7886" width="6.54296875" style="173" bestFit="1" customWidth="1"/>
    <col min="7887" max="7887" width="6.81640625" style="173" bestFit="1" customWidth="1"/>
    <col min="7888" max="7888" width="7.453125" style="173" bestFit="1" customWidth="1"/>
    <col min="7889" max="7889" width="6.453125" style="173" bestFit="1" customWidth="1"/>
    <col min="7890" max="7890" width="5.54296875" style="173" bestFit="1" customWidth="1"/>
    <col min="7891" max="7892" width="6.54296875" style="173" bestFit="1" customWidth="1"/>
    <col min="7893" max="7894" width="6.453125" style="173" bestFit="1" customWidth="1"/>
    <col min="7895" max="7895" width="8.1796875" style="173" bestFit="1" customWidth="1"/>
    <col min="7896" max="7896" width="7.453125" style="173" customWidth="1"/>
    <col min="7897" max="7897" width="10.54296875" style="173" customWidth="1"/>
    <col min="7898" max="7898" width="11.81640625" style="173" customWidth="1"/>
    <col min="7899" max="8139" width="17.54296875" style="173"/>
    <col min="8140" max="8140" width="24.54296875" style="173" customWidth="1"/>
    <col min="8141" max="8141" width="7.453125" style="173" customWidth="1"/>
    <col min="8142" max="8142" width="6.54296875" style="173" bestFit="1" customWidth="1"/>
    <col min="8143" max="8143" width="6.81640625" style="173" bestFit="1" customWidth="1"/>
    <col min="8144" max="8144" width="7.453125" style="173" bestFit="1" customWidth="1"/>
    <col min="8145" max="8145" width="6.453125" style="173" bestFit="1" customWidth="1"/>
    <col min="8146" max="8146" width="5.54296875" style="173" bestFit="1" customWidth="1"/>
    <col min="8147" max="8148" width="6.54296875" style="173" bestFit="1" customWidth="1"/>
    <col min="8149" max="8150" width="6.453125" style="173" bestFit="1" customWidth="1"/>
    <col min="8151" max="8151" width="8.1796875" style="173" bestFit="1" customWidth="1"/>
    <col min="8152" max="8152" width="7.453125" style="173" customWidth="1"/>
    <col min="8153" max="8153" width="10.54296875" style="173" customWidth="1"/>
    <col min="8154" max="8154" width="11.81640625" style="173" customWidth="1"/>
    <col min="8155" max="8395" width="17.54296875" style="173"/>
    <col min="8396" max="8396" width="24.54296875" style="173" customWidth="1"/>
    <col min="8397" max="8397" width="7.453125" style="173" customWidth="1"/>
    <col min="8398" max="8398" width="6.54296875" style="173" bestFit="1" customWidth="1"/>
    <col min="8399" max="8399" width="6.81640625" style="173" bestFit="1" customWidth="1"/>
    <col min="8400" max="8400" width="7.453125" style="173" bestFit="1" customWidth="1"/>
    <col min="8401" max="8401" width="6.453125" style="173" bestFit="1" customWidth="1"/>
    <col min="8402" max="8402" width="5.54296875" style="173" bestFit="1" customWidth="1"/>
    <col min="8403" max="8404" width="6.54296875" style="173" bestFit="1" customWidth="1"/>
    <col min="8405" max="8406" width="6.453125" style="173" bestFit="1" customWidth="1"/>
    <col min="8407" max="8407" width="8.1796875" style="173" bestFit="1" customWidth="1"/>
    <col min="8408" max="8408" width="7.453125" style="173" customWidth="1"/>
    <col min="8409" max="8409" width="10.54296875" style="173" customWidth="1"/>
    <col min="8410" max="8410" width="11.81640625" style="173" customWidth="1"/>
    <col min="8411" max="8651" width="17.54296875" style="173"/>
    <col min="8652" max="8652" width="24.54296875" style="173" customWidth="1"/>
    <col min="8653" max="8653" width="7.453125" style="173" customWidth="1"/>
    <col min="8654" max="8654" width="6.54296875" style="173" bestFit="1" customWidth="1"/>
    <col min="8655" max="8655" width="6.81640625" style="173" bestFit="1" customWidth="1"/>
    <col min="8656" max="8656" width="7.453125" style="173" bestFit="1" customWidth="1"/>
    <col min="8657" max="8657" width="6.453125" style="173" bestFit="1" customWidth="1"/>
    <col min="8658" max="8658" width="5.54296875" style="173" bestFit="1" customWidth="1"/>
    <col min="8659" max="8660" width="6.54296875" style="173" bestFit="1" customWidth="1"/>
    <col min="8661" max="8662" width="6.453125" style="173" bestFit="1" customWidth="1"/>
    <col min="8663" max="8663" width="8.1796875" style="173" bestFit="1" customWidth="1"/>
    <col min="8664" max="8664" width="7.453125" style="173" customWidth="1"/>
    <col min="8665" max="8665" width="10.54296875" style="173" customWidth="1"/>
    <col min="8666" max="8666" width="11.81640625" style="173" customWidth="1"/>
    <col min="8667" max="8907" width="17.54296875" style="173"/>
    <col min="8908" max="8908" width="24.54296875" style="173" customWidth="1"/>
    <col min="8909" max="8909" width="7.453125" style="173" customWidth="1"/>
    <col min="8910" max="8910" width="6.54296875" style="173" bestFit="1" customWidth="1"/>
    <col min="8911" max="8911" width="6.81640625" style="173" bestFit="1" customWidth="1"/>
    <col min="8912" max="8912" width="7.453125" style="173" bestFit="1" customWidth="1"/>
    <col min="8913" max="8913" width="6.453125" style="173" bestFit="1" customWidth="1"/>
    <col min="8914" max="8914" width="5.54296875" style="173" bestFit="1" customWidth="1"/>
    <col min="8915" max="8916" width="6.54296875" style="173" bestFit="1" customWidth="1"/>
    <col min="8917" max="8918" width="6.453125" style="173" bestFit="1" customWidth="1"/>
    <col min="8919" max="8919" width="8.1796875" style="173" bestFit="1" customWidth="1"/>
    <col min="8920" max="8920" width="7.453125" style="173" customWidth="1"/>
    <col min="8921" max="8921" width="10.54296875" style="173" customWidth="1"/>
    <col min="8922" max="8922" width="11.81640625" style="173" customWidth="1"/>
    <col min="8923" max="9163" width="17.54296875" style="173"/>
    <col min="9164" max="9164" width="24.54296875" style="173" customWidth="1"/>
    <col min="9165" max="9165" width="7.453125" style="173" customWidth="1"/>
    <col min="9166" max="9166" width="6.54296875" style="173" bestFit="1" customWidth="1"/>
    <col min="9167" max="9167" width="6.81640625" style="173" bestFit="1" customWidth="1"/>
    <col min="9168" max="9168" width="7.453125" style="173" bestFit="1" customWidth="1"/>
    <col min="9169" max="9169" width="6.453125" style="173" bestFit="1" customWidth="1"/>
    <col min="9170" max="9170" width="5.54296875" style="173" bestFit="1" customWidth="1"/>
    <col min="9171" max="9172" width="6.54296875" style="173" bestFit="1" customWidth="1"/>
    <col min="9173" max="9174" width="6.453125" style="173" bestFit="1" customWidth="1"/>
    <col min="9175" max="9175" width="8.1796875" style="173" bestFit="1" customWidth="1"/>
    <col min="9176" max="9176" width="7.453125" style="173" customWidth="1"/>
    <col min="9177" max="9177" width="10.54296875" style="173" customWidth="1"/>
    <col min="9178" max="9178" width="11.81640625" style="173" customWidth="1"/>
    <col min="9179" max="9419" width="17.54296875" style="173"/>
    <col min="9420" max="9420" width="24.54296875" style="173" customWidth="1"/>
    <col min="9421" max="9421" width="7.453125" style="173" customWidth="1"/>
    <col min="9422" max="9422" width="6.54296875" style="173" bestFit="1" customWidth="1"/>
    <col min="9423" max="9423" width="6.81640625" style="173" bestFit="1" customWidth="1"/>
    <col min="9424" max="9424" width="7.453125" style="173" bestFit="1" customWidth="1"/>
    <col min="9425" max="9425" width="6.453125" style="173" bestFit="1" customWidth="1"/>
    <col min="9426" max="9426" width="5.54296875" style="173" bestFit="1" customWidth="1"/>
    <col min="9427" max="9428" width="6.54296875" style="173" bestFit="1" customWidth="1"/>
    <col min="9429" max="9430" width="6.453125" style="173" bestFit="1" customWidth="1"/>
    <col min="9431" max="9431" width="8.1796875" style="173" bestFit="1" customWidth="1"/>
    <col min="9432" max="9432" width="7.453125" style="173" customWidth="1"/>
    <col min="9433" max="9433" width="10.54296875" style="173" customWidth="1"/>
    <col min="9434" max="9434" width="11.81640625" style="173" customWidth="1"/>
    <col min="9435" max="9675" width="17.54296875" style="173"/>
    <col min="9676" max="9676" width="24.54296875" style="173" customWidth="1"/>
    <col min="9677" max="9677" width="7.453125" style="173" customWidth="1"/>
    <col min="9678" max="9678" width="6.54296875" style="173" bestFit="1" customWidth="1"/>
    <col min="9679" max="9679" width="6.81640625" style="173" bestFit="1" customWidth="1"/>
    <col min="9680" max="9680" width="7.453125" style="173" bestFit="1" customWidth="1"/>
    <col min="9681" max="9681" width="6.453125" style="173" bestFit="1" customWidth="1"/>
    <col min="9682" max="9682" width="5.54296875" style="173" bestFit="1" customWidth="1"/>
    <col min="9683" max="9684" width="6.54296875" style="173" bestFit="1" customWidth="1"/>
    <col min="9685" max="9686" width="6.453125" style="173" bestFit="1" customWidth="1"/>
    <col min="9687" max="9687" width="8.1796875" style="173" bestFit="1" customWidth="1"/>
    <col min="9688" max="9688" width="7.453125" style="173" customWidth="1"/>
    <col min="9689" max="9689" width="10.54296875" style="173" customWidth="1"/>
    <col min="9690" max="9690" width="11.81640625" style="173" customWidth="1"/>
    <col min="9691" max="9931" width="17.54296875" style="173"/>
    <col min="9932" max="9932" width="24.54296875" style="173" customWidth="1"/>
    <col min="9933" max="9933" width="7.453125" style="173" customWidth="1"/>
    <col min="9934" max="9934" width="6.54296875" style="173" bestFit="1" customWidth="1"/>
    <col min="9935" max="9935" width="6.81640625" style="173" bestFit="1" customWidth="1"/>
    <col min="9936" max="9936" width="7.453125" style="173" bestFit="1" customWidth="1"/>
    <col min="9937" max="9937" width="6.453125" style="173" bestFit="1" customWidth="1"/>
    <col min="9938" max="9938" width="5.54296875" style="173" bestFit="1" customWidth="1"/>
    <col min="9939" max="9940" width="6.54296875" style="173" bestFit="1" customWidth="1"/>
    <col min="9941" max="9942" width="6.453125" style="173" bestFit="1" customWidth="1"/>
    <col min="9943" max="9943" width="8.1796875" style="173" bestFit="1" customWidth="1"/>
    <col min="9944" max="9944" width="7.453125" style="173" customWidth="1"/>
    <col min="9945" max="9945" width="10.54296875" style="173" customWidth="1"/>
    <col min="9946" max="9946" width="11.81640625" style="173" customWidth="1"/>
    <col min="9947" max="10187" width="17.54296875" style="173"/>
    <col min="10188" max="10188" width="24.54296875" style="173" customWidth="1"/>
    <col min="10189" max="10189" width="7.453125" style="173" customWidth="1"/>
    <col min="10190" max="10190" width="6.54296875" style="173" bestFit="1" customWidth="1"/>
    <col min="10191" max="10191" width="6.81640625" style="173" bestFit="1" customWidth="1"/>
    <col min="10192" max="10192" width="7.453125" style="173" bestFit="1" customWidth="1"/>
    <col min="10193" max="10193" width="6.453125" style="173" bestFit="1" customWidth="1"/>
    <col min="10194" max="10194" width="5.54296875" style="173" bestFit="1" customWidth="1"/>
    <col min="10195" max="10196" width="6.54296875" style="173" bestFit="1" customWidth="1"/>
    <col min="10197" max="10198" width="6.453125" style="173" bestFit="1" customWidth="1"/>
    <col min="10199" max="10199" width="8.1796875" style="173" bestFit="1" customWidth="1"/>
    <col min="10200" max="10200" width="7.453125" style="173" customWidth="1"/>
    <col min="10201" max="10201" width="10.54296875" style="173" customWidth="1"/>
    <col min="10202" max="10202" width="11.81640625" style="173" customWidth="1"/>
    <col min="10203" max="10443" width="17.54296875" style="173"/>
    <col min="10444" max="10444" width="24.54296875" style="173" customWidth="1"/>
    <col min="10445" max="10445" width="7.453125" style="173" customWidth="1"/>
    <col min="10446" max="10446" width="6.54296875" style="173" bestFit="1" customWidth="1"/>
    <col min="10447" max="10447" width="6.81640625" style="173" bestFit="1" customWidth="1"/>
    <col min="10448" max="10448" width="7.453125" style="173" bestFit="1" customWidth="1"/>
    <col min="10449" max="10449" width="6.453125" style="173" bestFit="1" customWidth="1"/>
    <col min="10450" max="10450" width="5.54296875" style="173" bestFit="1" customWidth="1"/>
    <col min="10451" max="10452" width="6.54296875" style="173" bestFit="1" customWidth="1"/>
    <col min="10453" max="10454" width="6.453125" style="173" bestFit="1" customWidth="1"/>
    <col min="10455" max="10455" width="8.1796875" style="173" bestFit="1" customWidth="1"/>
    <col min="10456" max="10456" width="7.453125" style="173" customWidth="1"/>
    <col min="10457" max="10457" width="10.54296875" style="173" customWidth="1"/>
    <col min="10458" max="10458" width="11.81640625" style="173" customWidth="1"/>
    <col min="10459" max="10699" width="17.54296875" style="173"/>
    <col min="10700" max="10700" width="24.54296875" style="173" customWidth="1"/>
    <col min="10701" max="10701" width="7.453125" style="173" customWidth="1"/>
    <col min="10702" max="10702" width="6.54296875" style="173" bestFit="1" customWidth="1"/>
    <col min="10703" max="10703" width="6.81640625" style="173" bestFit="1" customWidth="1"/>
    <col min="10704" max="10704" width="7.453125" style="173" bestFit="1" customWidth="1"/>
    <col min="10705" max="10705" width="6.453125" style="173" bestFit="1" customWidth="1"/>
    <col min="10706" max="10706" width="5.54296875" style="173" bestFit="1" customWidth="1"/>
    <col min="10707" max="10708" width="6.54296875" style="173" bestFit="1" customWidth="1"/>
    <col min="10709" max="10710" width="6.453125" style="173" bestFit="1" customWidth="1"/>
    <col min="10711" max="10711" width="8.1796875" style="173" bestFit="1" customWidth="1"/>
    <col min="10712" max="10712" width="7.453125" style="173" customWidth="1"/>
    <col min="10713" max="10713" width="10.54296875" style="173" customWidth="1"/>
    <col min="10714" max="10714" width="11.81640625" style="173" customWidth="1"/>
    <col min="10715" max="10955" width="17.54296875" style="173"/>
    <col min="10956" max="10956" width="24.54296875" style="173" customWidth="1"/>
    <col min="10957" max="10957" width="7.453125" style="173" customWidth="1"/>
    <col min="10958" max="10958" width="6.54296875" style="173" bestFit="1" customWidth="1"/>
    <col min="10959" max="10959" width="6.81640625" style="173" bestFit="1" customWidth="1"/>
    <col min="10960" max="10960" width="7.453125" style="173" bestFit="1" customWidth="1"/>
    <col min="10961" max="10961" width="6.453125" style="173" bestFit="1" customWidth="1"/>
    <col min="10962" max="10962" width="5.54296875" style="173" bestFit="1" customWidth="1"/>
    <col min="10963" max="10964" width="6.54296875" style="173" bestFit="1" customWidth="1"/>
    <col min="10965" max="10966" width="6.453125" style="173" bestFit="1" customWidth="1"/>
    <col min="10967" max="10967" width="8.1796875" style="173" bestFit="1" customWidth="1"/>
    <col min="10968" max="10968" width="7.453125" style="173" customWidth="1"/>
    <col min="10969" max="10969" width="10.54296875" style="173" customWidth="1"/>
    <col min="10970" max="10970" width="11.81640625" style="173" customWidth="1"/>
    <col min="10971" max="11211" width="17.54296875" style="173"/>
    <col min="11212" max="11212" width="24.54296875" style="173" customWidth="1"/>
    <col min="11213" max="11213" width="7.453125" style="173" customWidth="1"/>
    <col min="11214" max="11214" width="6.54296875" style="173" bestFit="1" customWidth="1"/>
    <col min="11215" max="11215" width="6.81640625" style="173" bestFit="1" customWidth="1"/>
    <col min="11216" max="11216" width="7.453125" style="173" bestFit="1" customWidth="1"/>
    <col min="11217" max="11217" width="6.453125" style="173" bestFit="1" customWidth="1"/>
    <col min="11218" max="11218" width="5.54296875" style="173" bestFit="1" customWidth="1"/>
    <col min="11219" max="11220" width="6.54296875" style="173" bestFit="1" customWidth="1"/>
    <col min="11221" max="11222" width="6.453125" style="173" bestFit="1" customWidth="1"/>
    <col min="11223" max="11223" width="8.1796875" style="173" bestFit="1" customWidth="1"/>
    <col min="11224" max="11224" width="7.453125" style="173" customWidth="1"/>
    <col min="11225" max="11225" width="10.54296875" style="173" customWidth="1"/>
    <col min="11226" max="11226" width="11.81640625" style="173" customWidth="1"/>
    <col min="11227" max="11467" width="17.54296875" style="173"/>
    <col min="11468" max="11468" width="24.54296875" style="173" customWidth="1"/>
    <col min="11469" max="11469" width="7.453125" style="173" customWidth="1"/>
    <col min="11470" max="11470" width="6.54296875" style="173" bestFit="1" customWidth="1"/>
    <col min="11471" max="11471" width="6.81640625" style="173" bestFit="1" customWidth="1"/>
    <col min="11472" max="11472" width="7.453125" style="173" bestFit="1" customWidth="1"/>
    <col min="11473" max="11473" width="6.453125" style="173" bestFit="1" customWidth="1"/>
    <col min="11474" max="11474" width="5.54296875" style="173" bestFit="1" customWidth="1"/>
    <col min="11475" max="11476" width="6.54296875" style="173" bestFit="1" customWidth="1"/>
    <col min="11477" max="11478" width="6.453125" style="173" bestFit="1" customWidth="1"/>
    <col min="11479" max="11479" width="8.1796875" style="173" bestFit="1" customWidth="1"/>
    <col min="11480" max="11480" width="7.453125" style="173" customWidth="1"/>
    <col min="11481" max="11481" width="10.54296875" style="173" customWidth="1"/>
    <col min="11482" max="11482" width="11.81640625" style="173" customWidth="1"/>
    <col min="11483" max="11723" width="17.54296875" style="173"/>
    <col min="11724" max="11724" width="24.54296875" style="173" customWidth="1"/>
    <col min="11725" max="11725" width="7.453125" style="173" customWidth="1"/>
    <col min="11726" max="11726" width="6.54296875" style="173" bestFit="1" customWidth="1"/>
    <col min="11727" max="11727" width="6.81640625" style="173" bestFit="1" customWidth="1"/>
    <col min="11728" max="11728" width="7.453125" style="173" bestFit="1" customWidth="1"/>
    <col min="11729" max="11729" width="6.453125" style="173" bestFit="1" customWidth="1"/>
    <col min="11730" max="11730" width="5.54296875" style="173" bestFit="1" customWidth="1"/>
    <col min="11731" max="11732" width="6.54296875" style="173" bestFit="1" customWidth="1"/>
    <col min="11733" max="11734" width="6.453125" style="173" bestFit="1" customWidth="1"/>
    <col min="11735" max="11735" width="8.1796875" style="173" bestFit="1" customWidth="1"/>
    <col min="11736" max="11736" width="7.453125" style="173" customWidth="1"/>
    <col min="11737" max="11737" width="10.54296875" style="173" customWidth="1"/>
    <col min="11738" max="11738" width="11.81640625" style="173" customWidth="1"/>
    <col min="11739" max="11979" width="17.54296875" style="173"/>
    <col min="11980" max="11980" width="24.54296875" style="173" customWidth="1"/>
    <col min="11981" max="11981" width="7.453125" style="173" customWidth="1"/>
    <col min="11982" max="11982" width="6.54296875" style="173" bestFit="1" customWidth="1"/>
    <col min="11983" max="11983" width="6.81640625" style="173" bestFit="1" customWidth="1"/>
    <col min="11984" max="11984" width="7.453125" style="173" bestFit="1" customWidth="1"/>
    <col min="11985" max="11985" width="6.453125" style="173" bestFit="1" customWidth="1"/>
    <col min="11986" max="11986" width="5.54296875" style="173" bestFit="1" customWidth="1"/>
    <col min="11987" max="11988" width="6.54296875" style="173" bestFit="1" customWidth="1"/>
    <col min="11989" max="11990" width="6.453125" style="173" bestFit="1" customWidth="1"/>
    <col min="11991" max="11991" width="8.1796875" style="173" bestFit="1" customWidth="1"/>
    <col min="11992" max="11992" width="7.453125" style="173" customWidth="1"/>
    <col min="11993" max="11993" width="10.54296875" style="173" customWidth="1"/>
    <col min="11994" max="11994" width="11.81640625" style="173" customWidth="1"/>
    <col min="11995" max="12235" width="17.54296875" style="173"/>
    <col min="12236" max="12236" width="24.54296875" style="173" customWidth="1"/>
    <col min="12237" max="12237" width="7.453125" style="173" customWidth="1"/>
    <col min="12238" max="12238" width="6.54296875" style="173" bestFit="1" customWidth="1"/>
    <col min="12239" max="12239" width="6.81640625" style="173" bestFit="1" customWidth="1"/>
    <col min="12240" max="12240" width="7.453125" style="173" bestFit="1" customWidth="1"/>
    <col min="12241" max="12241" width="6.453125" style="173" bestFit="1" customWidth="1"/>
    <col min="12242" max="12242" width="5.54296875" style="173" bestFit="1" customWidth="1"/>
    <col min="12243" max="12244" width="6.54296875" style="173" bestFit="1" customWidth="1"/>
    <col min="12245" max="12246" width="6.453125" style="173" bestFit="1" customWidth="1"/>
    <col min="12247" max="12247" width="8.1796875" style="173" bestFit="1" customWidth="1"/>
    <col min="12248" max="12248" width="7.453125" style="173" customWidth="1"/>
    <col min="12249" max="12249" width="10.54296875" style="173" customWidth="1"/>
    <col min="12250" max="12250" width="11.81640625" style="173" customWidth="1"/>
    <col min="12251" max="12491" width="17.54296875" style="173"/>
    <col min="12492" max="12492" width="24.54296875" style="173" customWidth="1"/>
    <col min="12493" max="12493" width="7.453125" style="173" customWidth="1"/>
    <col min="12494" max="12494" width="6.54296875" style="173" bestFit="1" customWidth="1"/>
    <col min="12495" max="12495" width="6.81640625" style="173" bestFit="1" customWidth="1"/>
    <col min="12496" max="12496" width="7.453125" style="173" bestFit="1" customWidth="1"/>
    <col min="12497" max="12497" width="6.453125" style="173" bestFit="1" customWidth="1"/>
    <col min="12498" max="12498" width="5.54296875" style="173" bestFit="1" customWidth="1"/>
    <col min="12499" max="12500" width="6.54296875" style="173" bestFit="1" customWidth="1"/>
    <col min="12501" max="12502" width="6.453125" style="173" bestFit="1" customWidth="1"/>
    <col min="12503" max="12503" width="8.1796875" style="173" bestFit="1" customWidth="1"/>
    <col min="12504" max="12504" width="7.453125" style="173" customWidth="1"/>
    <col min="12505" max="12505" width="10.54296875" style="173" customWidth="1"/>
    <col min="12506" max="12506" width="11.81640625" style="173" customWidth="1"/>
    <col min="12507" max="12747" width="17.54296875" style="173"/>
    <col min="12748" max="12748" width="24.54296875" style="173" customWidth="1"/>
    <col min="12749" max="12749" width="7.453125" style="173" customWidth="1"/>
    <col min="12750" max="12750" width="6.54296875" style="173" bestFit="1" customWidth="1"/>
    <col min="12751" max="12751" width="6.81640625" style="173" bestFit="1" customWidth="1"/>
    <col min="12752" max="12752" width="7.453125" style="173" bestFit="1" customWidth="1"/>
    <col min="12753" max="12753" width="6.453125" style="173" bestFit="1" customWidth="1"/>
    <col min="12754" max="12754" width="5.54296875" style="173" bestFit="1" customWidth="1"/>
    <col min="12755" max="12756" width="6.54296875" style="173" bestFit="1" customWidth="1"/>
    <col min="12757" max="12758" width="6.453125" style="173" bestFit="1" customWidth="1"/>
    <col min="12759" max="12759" width="8.1796875" style="173" bestFit="1" customWidth="1"/>
    <col min="12760" max="12760" width="7.453125" style="173" customWidth="1"/>
    <col min="12761" max="12761" width="10.54296875" style="173" customWidth="1"/>
    <col min="12762" max="12762" width="11.81640625" style="173" customWidth="1"/>
    <col min="12763" max="13003" width="17.54296875" style="173"/>
    <col min="13004" max="13004" width="24.54296875" style="173" customWidth="1"/>
    <col min="13005" max="13005" width="7.453125" style="173" customWidth="1"/>
    <col min="13006" max="13006" width="6.54296875" style="173" bestFit="1" customWidth="1"/>
    <col min="13007" max="13007" width="6.81640625" style="173" bestFit="1" customWidth="1"/>
    <col min="13008" max="13008" width="7.453125" style="173" bestFit="1" customWidth="1"/>
    <col min="13009" max="13009" width="6.453125" style="173" bestFit="1" customWidth="1"/>
    <col min="13010" max="13010" width="5.54296875" style="173" bestFit="1" customWidth="1"/>
    <col min="13011" max="13012" width="6.54296875" style="173" bestFit="1" customWidth="1"/>
    <col min="13013" max="13014" width="6.453125" style="173" bestFit="1" customWidth="1"/>
    <col min="13015" max="13015" width="8.1796875" style="173" bestFit="1" customWidth="1"/>
    <col min="13016" max="13016" width="7.453125" style="173" customWidth="1"/>
    <col min="13017" max="13017" width="10.54296875" style="173" customWidth="1"/>
    <col min="13018" max="13018" width="11.81640625" style="173" customWidth="1"/>
    <col min="13019" max="13259" width="17.54296875" style="173"/>
    <col min="13260" max="13260" width="24.54296875" style="173" customWidth="1"/>
    <col min="13261" max="13261" width="7.453125" style="173" customWidth="1"/>
    <col min="13262" max="13262" width="6.54296875" style="173" bestFit="1" customWidth="1"/>
    <col min="13263" max="13263" width="6.81640625" style="173" bestFit="1" customWidth="1"/>
    <col min="13264" max="13264" width="7.453125" style="173" bestFit="1" customWidth="1"/>
    <col min="13265" max="13265" width="6.453125" style="173" bestFit="1" customWidth="1"/>
    <col min="13266" max="13266" width="5.54296875" style="173" bestFit="1" customWidth="1"/>
    <col min="13267" max="13268" width="6.54296875" style="173" bestFit="1" customWidth="1"/>
    <col min="13269" max="13270" width="6.453125" style="173" bestFit="1" customWidth="1"/>
    <col min="13271" max="13271" width="8.1796875" style="173" bestFit="1" customWidth="1"/>
    <col min="13272" max="13272" width="7.453125" style="173" customWidth="1"/>
    <col min="13273" max="13273" width="10.54296875" style="173" customWidth="1"/>
    <col min="13274" max="13274" width="11.81640625" style="173" customWidth="1"/>
    <col min="13275" max="13515" width="17.54296875" style="173"/>
    <col min="13516" max="13516" width="24.54296875" style="173" customWidth="1"/>
    <col min="13517" max="13517" width="7.453125" style="173" customWidth="1"/>
    <col min="13518" max="13518" width="6.54296875" style="173" bestFit="1" customWidth="1"/>
    <col min="13519" max="13519" width="6.81640625" style="173" bestFit="1" customWidth="1"/>
    <col min="13520" max="13520" width="7.453125" style="173" bestFit="1" customWidth="1"/>
    <col min="13521" max="13521" width="6.453125" style="173" bestFit="1" customWidth="1"/>
    <col min="13522" max="13522" width="5.54296875" style="173" bestFit="1" customWidth="1"/>
    <col min="13523" max="13524" width="6.54296875" style="173" bestFit="1" customWidth="1"/>
    <col min="13525" max="13526" width="6.453125" style="173" bestFit="1" customWidth="1"/>
    <col min="13527" max="13527" width="8.1796875" style="173" bestFit="1" customWidth="1"/>
    <col min="13528" max="13528" width="7.453125" style="173" customWidth="1"/>
    <col min="13529" max="13529" width="10.54296875" style="173" customWidth="1"/>
    <col min="13530" max="13530" width="11.81640625" style="173" customWidth="1"/>
    <col min="13531" max="13771" width="17.54296875" style="173"/>
    <col min="13772" max="13772" width="24.54296875" style="173" customWidth="1"/>
    <col min="13773" max="13773" width="7.453125" style="173" customWidth="1"/>
    <col min="13774" max="13774" width="6.54296875" style="173" bestFit="1" customWidth="1"/>
    <col min="13775" max="13775" width="6.81640625" style="173" bestFit="1" customWidth="1"/>
    <col min="13776" max="13776" width="7.453125" style="173" bestFit="1" customWidth="1"/>
    <col min="13777" max="13777" width="6.453125" style="173" bestFit="1" customWidth="1"/>
    <col min="13778" max="13778" width="5.54296875" style="173" bestFit="1" customWidth="1"/>
    <col min="13779" max="13780" width="6.54296875" style="173" bestFit="1" customWidth="1"/>
    <col min="13781" max="13782" width="6.453125" style="173" bestFit="1" customWidth="1"/>
    <col min="13783" max="13783" width="8.1796875" style="173" bestFit="1" customWidth="1"/>
    <col min="13784" max="13784" width="7.453125" style="173" customWidth="1"/>
    <col min="13785" max="13785" width="10.54296875" style="173" customWidth="1"/>
    <col min="13786" max="13786" width="11.81640625" style="173" customWidth="1"/>
    <col min="13787" max="14027" width="17.54296875" style="173"/>
    <col min="14028" max="14028" width="24.54296875" style="173" customWidth="1"/>
    <col min="14029" max="14029" width="7.453125" style="173" customWidth="1"/>
    <col min="14030" max="14030" width="6.54296875" style="173" bestFit="1" customWidth="1"/>
    <col min="14031" max="14031" width="6.81640625" style="173" bestFit="1" customWidth="1"/>
    <col min="14032" max="14032" width="7.453125" style="173" bestFit="1" customWidth="1"/>
    <col min="14033" max="14033" width="6.453125" style="173" bestFit="1" customWidth="1"/>
    <col min="14034" max="14034" width="5.54296875" style="173" bestFit="1" customWidth="1"/>
    <col min="14035" max="14036" width="6.54296875" style="173" bestFit="1" customWidth="1"/>
    <col min="14037" max="14038" width="6.453125" style="173" bestFit="1" customWidth="1"/>
    <col min="14039" max="14039" width="8.1796875" style="173" bestFit="1" customWidth="1"/>
    <col min="14040" max="14040" width="7.453125" style="173" customWidth="1"/>
    <col min="14041" max="14041" width="10.54296875" style="173" customWidth="1"/>
    <col min="14042" max="14042" width="11.81640625" style="173" customWidth="1"/>
    <col min="14043" max="14283" width="17.54296875" style="173"/>
    <col min="14284" max="14284" width="24.54296875" style="173" customWidth="1"/>
    <col min="14285" max="14285" width="7.453125" style="173" customWidth="1"/>
    <col min="14286" max="14286" width="6.54296875" style="173" bestFit="1" customWidth="1"/>
    <col min="14287" max="14287" width="6.81640625" style="173" bestFit="1" customWidth="1"/>
    <col min="14288" max="14288" width="7.453125" style="173" bestFit="1" customWidth="1"/>
    <col min="14289" max="14289" width="6.453125" style="173" bestFit="1" customWidth="1"/>
    <col min="14290" max="14290" width="5.54296875" style="173" bestFit="1" customWidth="1"/>
    <col min="14291" max="14292" width="6.54296875" style="173" bestFit="1" customWidth="1"/>
    <col min="14293" max="14294" width="6.453125" style="173" bestFit="1" customWidth="1"/>
    <col min="14295" max="14295" width="8.1796875" style="173" bestFit="1" customWidth="1"/>
    <col min="14296" max="14296" width="7.453125" style="173" customWidth="1"/>
    <col min="14297" max="14297" width="10.54296875" style="173" customWidth="1"/>
    <col min="14298" max="14298" width="11.81640625" style="173" customWidth="1"/>
    <col min="14299" max="14539" width="17.54296875" style="173"/>
    <col min="14540" max="14540" width="24.54296875" style="173" customWidth="1"/>
    <col min="14541" max="14541" width="7.453125" style="173" customWidth="1"/>
    <col min="14542" max="14542" width="6.54296875" style="173" bestFit="1" customWidth="1"/>
    <col min="14543" max="14543" width="6.81640625" style="173" bestFit="1" customWidth="1"/>
    <col min="14544" max="14544" width="7.453125" style="173" bestFit="1" customWidth="1"/>
    <col min="14545" max="14545" width="6.453125" style="173" bestFit="1" customWidth="1"/>
    <col min="14546" max="14546" width="5.54296875" style="173" bestFit="1" customWidth="1"/>
    <col min="14547" max="14548" width="6.54296875" style="173" bestFit="1" customWidth="1"/>
    <col min="14549" max="14550" width="6.453125" style="173" bestFit="1" customWidth="1"/>
    <col min="14551" max="14551" width="8.1796875" style="173" bestFit="1" customWidth="1"/>
    <col min="14552" max="14552" width="7.453125" style="173" customWidth="1"/>
    <col min="14553" max="14553" width="10.54296875" style="173" customWidth="1"/>
    <col min="14554" max="14554" width="11.81640625" style="173" customWidth="1"/>
    <col min="14555" max="14795" width="17.54296875" style="173"/>
    <col min="14796" max="14796" width="24.54296875" style="173" customWidth="1"/>
    <col min="14797" max="14797" width="7.453125" style="173" customWidth="1"/>
    <col min="14798" max="14798" width="6.54296875" style="173" bestFit="1" customWidth="1"/>
    <col min="14799" max="14799" width="6.81640625" style="173" bestFit="1" customWidth="1"/>
    <col min="14800" max="14800" width="7.453125" style="173" bestFit="1" customWidth="1"/>
    <col min="14801" max="14801" width="6.453125" style="173" bestFit="1" customWidth="1"/>
    <col min="14802" max="14802" width="5.54296875" style="173" bestFit="1" customWidth="1"/>
    <col min="14803" max="14804" width="6.54296875" style="173" bestFit="1" customWidth="1"/>
    <col min="14805" max="14806" width="6.453125" style="173" bestFit="1" customWidth="1"/>
    <col min="14807" max="14807" width="8.1796875" style="173" bestFit="1" customWidth="1"/>
    <col min="14808" max="14808" width="7.453125" style="173" customWidth="1"/>
    <col min="14809" max="14809" width="10.54296875" style="173" customWidth="1"/>
    <col min="14810" max="14810" width="11.81640625" style="173" customWidth="1"/>
    <col min="14811" max="15051" width="17.54296875" style="173"/>
    <col min="15052" max="15052" width="24.54296875" style="173" customWidth="1"/>
    <col min="15053" max="15053" width="7.453125" style="173" customWidth="1"/>
    <col min="15054" max="15054" width="6.54296875" style="173" bestFit="1" customWidth="1"/>
    <col min="15055" max="15055" width="6.81640625" style="173" bestFit="1" customWidth="1"/>
    <col min="15056" max="15056" width="7.453125" style="173" bestFit="1" customWidth="1"/>
    <col min="15057" max="15057" width="6.453125" style="173" bestFit="1" customWidth="1"/>
    <col min="15058" max="15058" width="5.54296875" style="173" bestFit="1" customWidth="1"/>
    <col min="15059" max="15060" width="6.54296875" style="173" bestFit="1" customWidth="1"/>
    <col min="15061" max="15062" width="6.453125" style="173" bestFit="1" customWidth="1"/>
    <col min="15063" max="15063" width="8.1796875" style="173" bestFit="1" customWidth="1"/>
    <col min="15064" max="15064" width="7.453125" style="173" customWidth="1"/>
    <col min="15065" max="15065" width="10.54296875" style="173" customWidth="1"/>
    <col min="15066" max="15066" width="11.81640625" style="173" customWidth="1"/>
    <col min="15067" max="15307" width="17.54296875" style="173"/>
    <col min="15308" max="15308" width="24.54296875" style="173" customWidth="1"/>
    <col min="15309" max="15309" width="7.453125" style="173" customWidth="1"/>
    <col min="15310" max="15310" width="6.54296875" style="173" bestFit="1" customWidth="1"/>
    <col min="15311" max="15311" width="6.81640625" style="173" bestFit="1" customWidth="1"/>
    <col min="15312" max="15312" width="7.453125" style="173" bestFit="1" customWidth="1"/>
    <col min="15313" max="15313" width="6.453125" style="173" bestFit="1" customWidth="1"/>
    <col min="15314" max="15314" width="5.54296875" style="173" bestFit="1" customWidth="1"/>
    <col min="15315" max="15316" width="6.54296875" style="173" bestFit="1" customWidth="1"/>
    <col min="15317" max="15318" width="6.453125" style="173" bestFit="1" customWidth="1"/>
    <col min="15319" max="15319" width="8.1796875" style="173" bestFit="1" customWidth="1"/>
    <col min="15320" max="15320" width="7.453125" style="173" customWidth="1"/>
    <col min="15321" max="15321" width="10.54296875" style="173" customWidth="1"/>
    <col min="15322" max="15322" width="11.81640625" style="173" customWidth="1"/>
    <col min="15323" max="15563" width="17.54296875" style="173"/>
    <col min="15564" max="15564" width="24.54296875" style="173" customWidth="1"/>
    <col min="15565" max="15565" width="7.453125" style="173" customWidth="1"/>
    <col min="15566" max="15566" width="6.54296875" style="173" bestFit="1" customWidth="1"/>
    <col min="15567" max="15567" width="6.81640625" style="173" bestFit="1" customWidth="1"/>
    <col min="15568" max="15568" width="7.453125" style="173" bestFit="1" customWidth="1"/>
    <col min="15569" max="15569" width="6.453125" style="173" bestFit="1" customWidth="1"/>
    <col min="15570" max="15570" width="5.54296875" style="173" bestFit="1" customWidth="1"/>
    <col min="15571" max="15572" width="6.54296875" style="173" bestFit="1" customWidth="1"/>
    <col min="15573" max="15574" width="6.453125" style="173" bestFit="1" customWidth="1"/>
    <col min="15575" max="15575" width="8.1796875" style="173" bestFit="1" customWidth="1"/>
    <col min="15576" max="15576" width="7.453125" style="173" customWidth="1"/>
    <col min="15577" max="15577" width="10.54296875" style="173" customWidth="1"/>
    <col min="15578" max="15578" width="11.81640625" style="173" customWidth="1"/>
    <col min="15579" max="15819" width="17.54296875" style="173"/>
    <col min="15820" max="15820" width="24.54296875" style="173" customWidth="1"/>
    <col min="15821" max="15821" width="7.453125" style="173" customWidth="1"/>
    <col min="15822" max="15822" width="6.54296875" style="173" bestFit="1" customWidth="1"/>
    <col min="15823" max="15823" width="6.81640625" style="173" bestFit="1" customWidth="1"/>
    <col min="15824" max="15824" width="7.453125" style="173" bestFit="1" customWidth="1"/>
    <col min="15825" max="15825" width="6.453125" style="173" bestFit="1" customWidth="1"/>
    <col min="15826" max="15826" width="5.54296875" style="173" bestFit="1" customWidth="1"/>
    <col min="15827" max="15828" width="6.54296875" style="173" bestFit="1" customWidth="1"/>
    <col min="15829" max="15830" width="6.453125" style="173" bestFit="1" customWidth="1"/>
    <col min="15831" max="15831" width="8.1796875" style="173" bestFit="1" customWidth="1"/>
    <col min="15832" max="15832" width="7.453125" style="173" customWidth="1"/>
    <col min="15833" max="15833" width="10.54296875" style="173" customWidth="1"/>
    <col min="15834" max="15834" width="11.81640625" style="173" customWidth="1"/>
    <col min="15835" max="16075" width="17.54296875" style="173"/>
    <col min="16076" max="16076" width="24.54296875" style="173" customWidth="1"/>
    <col min="16077" max="16077" width="7.453125" style="173" customWidth="1"/>
    <col min="16078" max="16078" width="6.54296875" style="173" bestFit="1" customWidth="1"/>
    <col min="16079" max="16079" width="6.81640625" style="173" bestFit="1" customWidth="1"/>
    <col min="16080" max="16080" width="7.453125" style="173" bestFit="1" customWidth="1"/>
    <col min="16081" max="16081" width="6.453125" style="173" bestFit="1" customWidth="1"/>
    <col min="16082" max="16082" width="5.54296875" style="173" bestFit="1" customWidth="1"/>
    <col min="16083" max="16084" width="6.54296875" style="173" bestFit="1" customWidth="1"/>
    <col min="16085" max="16086" width="6.453125" style="173" bestFit="1" customWidth="1"/>
    <col min="16087" max="16087" width="8.1796875" style="173" bestFit="1" customWidth="1"/>
    <col min="16088" max="16088" width="7.453125" style="173" customWidth="1"/>
    <col min="16089" max="16089" width="10.54296875" style="173" customWidth="1"/>
    <col min="16090" max="16090" width="11.81640625" style="173" customWidth="1"/>
    <col min="16091" max="16384" width="17.54296875" style="173"/>
  </cols>
  <sheetData>
    <row r="1" spans="1:22" ht="12" customHeight="1" x14ac:dyDescent="0.25">
      <c r="A1" s="117" t="s">
        <v>389</v>
      </c>
      <c r="B1" s="117"/>
      <c r="C1" s="117"/>
      <c r="D1" s="172"/>
      <c r="E1" s="172"/>
      <c r="F1" s="172"/>
      <c r="G1" s="172"/>
    </row>
    <row r="2" spans="1:22" ht="12" customHeight="1" x14ac:dyDescent="0.25">
      <c r="A2" s="174" t="s">
        <v>390</v>
      </c>
      <c r="B2" s="175"/>
    </row>
    <row r="3" spans="1:22" ht="18" customHeight="1" x14ac:dyDescent="0.25">
      <c r="A3" s="236" t="s">
        <v>391</v>
      </c>
      <c r="B3" s="238" t="s">
        <v>392</v>
      </c>
      <c r="C3" s="240" t="s">
        <v>393</v>
      </c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1"/>
    </row>
    <row r="4" spans="1:22" ht="15" customHeight="1" x14ac:dyDescent="0.25">
      <c r="A4" s="237"/>
      <c r="B4" s="239"/>
      <c r="C4" s="176" t="s">
        <v>4</v>
      </c>
      <c r="D4" s="176" t="s">
        <v>7</v>
      </c>
      <c r="E4" s="176" t="s">
        <v>10</v>
      </c>
      <c r="F4" s="176" t="s">
        <v>13</v>
      </c>
      <c r="G4" s="176" t="s">
        <v>16</v>
      </c>
      <c r="H4" s="176" t="s">
        <v>19</v>
      </c>
      <c r="I4" s="176" t="s">
        <v>22</v>
      </c>
      <c r="J4" s="176" t="s">
        <v>25</v>
      </c>
      <c r="K4" s="176" t="s">
        <v>28</v>
      </c>
      <c r="L4" s="176" t="s">
        <v>31</v>
      </c>
      <c r="M4" s="176" t="s">
        <v>34</v>
      </c>
      <c r="N4" s="176" t="s">
        <v>37</v>
      </c>
      <c r="O4" s="176" t="s">
        <v>40</v>
      </c>
      <c r="P4" s="176" t="s">
        <v>43</v>
      </c>
      <c r="Q4" s="176" t="s">
        <v>46</v>
      </c>
      <c r="R4" s="176" t="s">
        <v>49</v>
      </c>
      <c r="S4" s="176" t="s">
        <v>52</v>
      </c>
      <c r="T4" s="176" t="s">
        <v>55</v>
      </c>
      <c r="U4" s="177" t="s">
        <v>58</v>
      </c>
    </row>
    <row r="5" spans="1:22" ht="7.5" customHeight="1" x14ac:dyDescent="0.25">
      <c r="A5" s="178"/>
      <c r="B5" s="179"/>
      <c r="C5" s="180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</row>
    <row r="6" spans="1:22" s="115" customFormat="1" ht="12.75" customHeight="1" x14ac:dyDescent="0.25">
      <c r="A6" s="22" t="s">
        <v>394</v>
      </c>
      <c r="B6" s="182" t="s">
        <v>395</v>
      </c>
      <c r="C6" s="183">
        <v>11495</v>
      </c>
      <c r="D6" s="183">
        <v>10430</v>
      </c>
      <c r="E6" s="183">
        <v>104233</v>
      </c>
      <c r="F6" s="183">
        <v>8490</v>
      </c>
      <c r="G6" s="183">
        <v>8716</v>
      </c>
      <c r="H6" s="183">
        <v>26529</v>
      </c>
      <c r="I6" s="183">
        <v>100730</v>
      </c>
      <c r="J6" s="183">
        <v>25526</v>
      </c>
      <c r="K6" s="183">
        <v>28455</v>
      </c>
      <c r="L6" s="183">
        <v>20832</v>
      </c>
      <c r="M6" s="183">
        <v>12190</v>
      </c>
      <c r="N6" s="183">
        <v>2493</v>
      </c>
      <c r="O6" s="183">
        <v>18984</v>
      </c>
      <c r="P6" s="183">
        <v>14733</v>
      </c>
      <c r="Q6" s="183">
        <v>47712</v>
      </c>
      <c r="R6" s="183">
        <v>46448</v>
      </c>
      <c r="S6" s="183">
        <v>38490</v>
      </c>
      <c r="T6" s="183">
        <v>9679</v>
      </c>
      <c r="U6" s="211">
        <v>11495</v>
      </c>
      <c r="V6" s="184"/>
    </row>
    <row r="7" spans="1:22" s="115" customFormat="1" ht="12.75" customHeight="1" x14ac:dyDescent="0.25">
      <c r="A7" s="22"/>
      <c r="B7" s="185" t="s">
        <v>396</v>
      </c>
      <c r="C7" s="186">
        <v>2778</v>
      </c>
      <c r="D7" s="186">
        <v>857</v>
      </c>
      <c r="E7" s="184">
        <v>37320</v>
      </c>
      <c r="F7" s="186">
        <v>1911</v>
      </c>
      <c r="G7" s="186">
        <v>1306</v>
      </c>
      <c r="H7" s="186">
        <v>2653</v>
      </c>
      <c r="I7" s="186">
        <v>52313</v>
      </c>
      <c r="J7" s="186">
        <v>4364</v>
      </c>
      <c r="K7" s="187">
        <v>14860</v>
      </c>
      <c r="L7" s="187">
        <v>8062</v>
      </c>
      <c r="M7" s="187">
        <v>7996</v>
      </c>
      <c r="N7" s="187">
        <v>933</v>
      </c>
      <c r="O7" s="187">
        <v>9441</v>
      </c>
      <c r="P7" s="184">
        <v>6042</v>
      </c>
      <c r="Q7" s="187">
        <v>19348</v>
      </c>
      <c r="R7" s="187">
        <v>33605</v>
      </c>
      <c r="S7" s="187">
        <v>27174</v>
      </c>
      <c r="T7" s="187">
        <v>6104</v>
      </c>
      <c r="U7" s="187">
        <v>6746</v>
      </c>
      <c r="V7" s="184"/>
    </row>
    <row r="8" spans="1:22" s="190" customFormat="1" ht="6.75" customHeight="1" x14ac:dyDescent="0.25">
      <c r="A8" s="188"/>
      <c r="B8" s="189"/>
      <c r="U8" s="212"/>
    </row>
    <row r="9" spans="1:22" s="190" customFormat="1" ht="13.5" customHeight="1" x14ac:dyDescent="0.25">
      <c r="A9" s="22" t="s">
        <v>397</v>
      </c>
      <c r="B9" s="185" t="s">
        <v>395</v>
      </c>
      <c r="C9" s="183">
        <f>SUM(C12,C15,C18,C21,C24,C27,C30,C33)</f>
        <v>1638</v>
      </c>
      <c r="D9" s="183">
        <f t="shared" ref="D9:U10" si="0">SUM(D12,D15,D18,D21,D24,D27,D30,D33)</f>
        <v>257</v>
      </c>
      <c r="E9" s="183">
        <f t="shared" si="0"/>
        <v>7164</v>
      </c>
      <c r="F9" s="183">
        <f t="shared" si="0"/>
        <v>355</v>
      </c>
      <c r="G9" s="183">
        <f t="shared" si="0"/>
        <v>969</v>
      </c>
      <c r="H9" s="183">
        <f t="shared" si="0"/>
        <v>2051</v>
      </c>
      <c r="I9" s="183">
        <f t="shared" si="0"/>
        <v>8224</v>
      </c>
      <c r="J9" s="183">
        <f t="shared" si="0"/>
        <v>1299</v>
      </c>
      <c r="K9" s="183">
        <f t="shared" si="0"/>
        <v>2434</v>
      </c>
      <c r="L9" s="183">
        <f t="shared" si="0"/>
        <v>491</v>
      </c>
      <c r="M9" s="183">
        <f t="shared" si="0"/>
        <v>659</v>
      </c>
      <c r="N9" s="183">
        <f t="shared" si="0"/>
        <v>142</v>
      </c>
      <c r="O9" s="183">
        <f t="shared" si="0"/>
        <v>917</v>
      </c>
      <c r="P9" s="183">
        <f t="shared" si="0"/>
        <v>726</v>
      </c>
      <c r="Q9" s="183">
        <f t="shared" si="0"/>
        <v>3150</v>
      </c>
      <c r="R9" s="183">
        <f t="shared" si="0"/>
        <v>3963</v>
      </c>
      <c r="S9" s="183">
        <f t="shared" si="0"/>
        <v>2830</v>
      </c>
      <c r="T9" s="183">
        <f t="shared" si="0"/>
        <v>771</v>
      </c>
      <c r="U9" s="211">
        <f t="shared" si="0"/>
        <v>855</v>
      </c>
    </row>
    <row r="10" spans="1:22" s="190" customFormat="1" ht="13.5" customHeight="1" x14ac:dyDescent="0.25">
      <c r="A10" s="22"/>
      <c r="B10" s="185" t="s">
        <v>396</v>
      </c>
      <c r="C10" s="183">
        <f>SUM(C13,C16,C19,C22,C25,C28,C31,C34)</f>
        <v>390</v>
      </c>
      <c r="D10" s="183">
        <f t="shared" si="0"/>
        <v>16</v>
      </c>
      <c r="E10" s="183">
        <f t="shared" si="0"/>
        <v>2182</v>
      </c>
      <c r="F10" s="183">
        <f t="shared" si="0"/>
        <v>55</v>
      </c>
      <c r="G10" s="183">
        <f t="shared" si="0"/>
        <v>144</v>
      </c>
      <c r="H10" s="183">
        <f t="shared" si="0"/>
        <v>174</v>
      </c>
      <c r="I10" s="183">
        <f t="shared" si="0"/>
        <v>4494</v>
      </c>
      <c r="J10" s="183">
        <f t="shared" si="0"/>
        <v>230</v>
      </c>
      <c r="K10" s="183">
        <f t="shared" si="0"/>
        <v>1228</v>
      </c>
      <c r="L10" s="183">
        <f t="shared" si="0"/>
        <v>169</v>
      </c>
      <c r="M10" s="183">
        <f t="shared" si="0"/>
        <v>432</v>
      </c>
      <c r="N10" s="183">
        <f t="shared" si="0"/>
        <v>61</v>
      </c>
      <c r="O10" s="183">
        <f t="shared" si="0"/>
        <v>421</v>
      </c>
      <c r="P10" s="183">
        <f t="shared" si="0"/>
        <v>254</v>
      </c>
      <c r="Q10" s="183">
        <f t="shared" si="0"/>
        <v>1320</v>
      </c>
      <c r="R10" s="183">
        <f t="shared" si="0"/>
        <v>2691</v>
      </c>
      <c r="S10" s="183">
        <f t="shared" si="0"/>
        <v>1942</v>
      </c>
      <c r="T10" s="183">
        <f t="shared" si="0"/>
        <v>506</v>
      </c>
      <c r="U10" s="211">
        <f t="shared" si="0"/>
        <v>485</v>
      </c>
    </row>
    <row r="11" spans="1:22" s="190" customFormat="1" ht="6.65" customHeight="1" x14ac:dyDescent="0.25">
      <c r="A11" s="22"/>
      <c r="B11" s="185"/>
      <c r="U11" s="212"/>
    </row>
    <row r="12" spans="1:22" s="190" customFormat="1" ht="13.5" customHeight="1" x14ac:dyDescent="0.25">
      <c r="A12" s="188" t="s">
        <v>398</v>
      </c>
      <c r="B12" s="185" t="s">
        <v>395</v>
      </c>
      <c r="C12" s="191">
        <v>217</v>
      </c>
      <c r="D12" s="191">
        <v>4</v>
      </c>
      <c r="E12" s="191">
        <v>1282</v>
      </c>
      <c r="F12" s="191">
        <v>206</v>
      </c>
      <c r="G12" s="191">
        <v>277</v>
      </c>
      <c r="H12" s="191">
        <v>428</v>
      </c>
      <c r="I12" s="191">
        <v>2588</v>
      </c>
      <c r="J12" s="191">
        <v>584</v>
      </c>
      <c r="K12" s="191">
        <v>882</v>
      </c>
      <c r="L12" s="191">
        <v>339</v>
      </c>
      <c r="M12" s="191">
        <v>311</v>
      </c>
      <c r="N12" s="191">
        <v>49</v>
      </c>
      <c r="O12" s="191">
        <v>386</v>
      </c>
      <c r="P12" s="191">
        <v>377</v>
      </c>
      <c r="Q12" s="191">
        <v>2197</v>
      </c>
      <c r="R12" s="191">
        <v>1223</v>
      </c>
      <c r="S12" s="191">
        <v>1586</v>
      </c>
      <c r="T12" s="191">
        <v>293</v>
      </c>
      <c r="U12" s="213">
        <v>262</v>
      </c>
    </row>
    <row r="13" spans="1:22" s="190" customFormat="1" ht="13.5" customHeight="1" x14ac:dyDescent="0.25">
      <c r="A13" s="188"/>
      <c r="B13" s="185" t="s">
        <v>396</v>
      </c>
      <c r="C13" s="191">
        <v>56</v>
      </c>
      <c r="D13" s="191">
        <v>1</v>
      </c>
      <c r="E13" s="191">
        <v>320</v>
      </c>
      <c r="F13" s="191">
        <v>43</v>
      </c>
      <c r="G13" s="191">
        <v>47</v>
      </c>
      <c r="H13" s="191">
        <v>52</v>
      </c>
      <c r="I13" s="191">
        <v>1455</v>
      </c>
      <c r="J13" s="191">
        <v>118</v>
      </c>
      <c r="K13" s="191">
        <v>467</v>
      </c>
      <c r="L13" s="191">
        <v>115</v>
      </c>
      <c r="M13" s="191">
        <v>202</v>
      </c>
      <c r="N13" s="191">
        <v>25</v>
      </c>
      <c r="O13" s="191">
        <v>199</v>
      </c>
      <c r="P13" s="191">
        <v>111</v>
      </c>
      <c r="Q13" s="191">
        <v>866</v>
      </c>
      <c r="R13" s="191">
        <v>888</v>
      </c>
      <c r="S13" s="191">
        <v>1117</v>
      </c>
      <c r="T13" s="191">
        <v>200</v>
      </c>
      <c r="U13" s="213">
        <v>176</v>
      </c>
    </row>
    <row r="14" spans="1:22" s="190" customFormat="1" ht="6.5" customHeight="1" x14ac:dyDescent="0.25">
      <c r="A14" s="188"/>
      <c r="B14" s="185"/>
      <c r="U14" s="212"/>
    </row>
    <row r="15" spans="1:22" s="190" customFormat="1" ht="13.5" customHeight="1" x14ac:dyDescent="0.25">
      <c r="A15" s="188" t="s">
        <v>399</v>
      </c>
      <c r="B15" s="185" t="s">
        <v>395</v>
      </c>
      <c r="C15" s="191">
        <v>444</v>
      </c>
      <c r="D15" s="191">
        <v>11</v>
      </c>
      <c r="E15" s="191">
        <v>1052</v>
      </c>
      <c r="F15" s="191">
        <v>22</v>
      </c>
      <c r="G15" s="191">
        <v>76</v>
      </c>
      <c r="H15" s="191">
        <v>235</v>
      </c>
      <c r="I15" s="191">
        <v>544</v>
      </c>
      <c r="J15" s="191">
        <v>103</v>
      </c>
      <c r="K15" s="191">
        <v>223</v>
      </c>
      <c r="L15" s="191">
        <v>25</v>
      </c>
      <c r="M15" s="191">
        <v>37</v>
      </c>
      <c r="N15" s="191">
        <v>8</v>
      </c>
      <c r="O15" s="191">
        <v>75</v>
      </c>
      <c r="P15" s="191">
        <v>45</v>
      </c>
      <c r="Q15" s="191">
        <v>136</v>
      </c>
      <c r="R15" s="191">
        <v>346</v>
      </c>
      <c r="S15" s="191">
        <v>127</v>
      </c>
      <c r="T15" s="191">
        <v>42</v>
      </c>
      <c r="U15" s="213">
        <v>52</v>
      </c>
    </row>
    <row r="16" spans="1:22" s="190" customFormat="1" ht="13.5" customHeight="1" x14ac:dyDescent="0.25">
      <c r="A16" s="188"/>
      <c r="B16" s="185" t="s">
        <v>396</v>
      </c>
      <c r="C16" s="191">
        <v>131</v>
      </c>
      <c r="D16" s="191">
        <v>2</v>
      </c>
      <c r="E16" s="191">
        <v>225</v>
      </c>
      <c r="F16" s="191">
        <v>3</v>
      </c>
      <c r="G16" s="191">
        <v>12</v>
      </c>
      <c r="H16" s="191">
        <v>31</v>
      </c>
      <c r="I16" s="191">
        <v>337</v>
      </c>
      <c r="J16" s="191">
        <v>19</v>
      </c>
      <c r="K16" s="191">
        <v>120</v>
      </c>
      <c r="L16" s="191">
        <v>8</v>
      </c>
      <c r="M16" s="191">
        <v>29</v>
      </c>
      <c r="N16" s="191">
        <v>3</v>
      </c>
      <c r="O16" s="191">
        <v>32</v>
      </c>
      <c r="P16" s="191">
        <v>7</v>
      </c>
      <c r="Q16" s="191">
        <v>75</v>
      </c>
      <c r="R16" s="191">
        <v>245</v>
      </c>
      <c r="S16" s="191">
        <v>79</v>
      </c>
      <c r="T16" s="191">
        <v>28</v>
      </c>
      <c r="U16" s="213">
        <v>23</v>
      </c>
    </row>
    <row r="17" spans="1:21" s="190" customFormat="1" ht="8.5" customHeight="1" x14ac:dyDescent="0.25">
      <c r="A17" s="188"/>
      <c r="B17" s="185"/>
      <c r="U17" s="212"/>
    </row>
    <row r="18" spans="1:21" s="190" customFormat="1" ht="13.5" customHeight="1" x14ac:dyDescent="0.25">
      <c r="A18" s="188" t="s">
        <v>400</v>
      </c>
      <c r="B18" s="185" t="s">
        <v>395</v>
      </c>
      <c r="C18" s="191">
        <v>193</v>
      </c>
      <c r="D18" s="191">
        <v>44</v>
      </c>
      <c r="E18" s="191">
        <v>508</v>
      </c>
      <c r="F18" s="191">
        <v>13</v>
      </c>
      <c r="G18" s="191">
        <v>30</v>
      </c>
      <c r="H18" s="191">
        <v>17</v>
      </c>
      <c r="I18" s="191">
        <v>148</v>
      </c>
      <c r="J18" s="191">
        <v>28</v>
      </c>
      <c r="K18" s="191">
        <v>61</v>
      </c>
      <c r="L18" s="191">
        <v>1</v>
      </c>
      <c r="M18" s="191">
        <v>8</v>
      </c>
      <c r="N18" s="191">
        <v>1</v>
      </c>
      <c r="O18" s="191">
        <v>20</v>
      </c>
      <c r="P18" s="191">
        <v>2</v>
      </c>
      <c r="Q18" s="191">
        <v>103</v>
      </c>
      <c r="R18" s="191">
        <v>103</v>
      </c>
      <c r="S18" s="191">
        <v>48</v>
      </c>
      <c r="T18" s="191">
        <v>20</v>
      </c>
      <c r="U18" s="213">
        <v>12</v>
      </c>
    </row>
    <row r="19" spans="1:21" s="190" customFormat="1" ht="13.5" customHeight="1" x14ac:dyDescent="0.25">
      <c r="A19" s="188"/>
      <c r="B19" s="185" t="s">
        <v>396</v>
      </c>
      <c r="C19" s="191">
        <v>31</v>
      </c>
      <c r="D19" s="191">
        <v>2</v>
      </c>
      <c r="E19" s="191">
        <v>132</v>
      </c>
      <c r="F19" s="191">
        <v>1</v>
      </c>
      <c r="G19" s="191">
        <v>8</v>
      </c>
      <c r="H19" s="191">
        <v>1</v>
      </c>
      <c r="I19" s="191">
        <v>101</v>
      </c>
      <c r="J19" s="191">
        <v>6</v>
      </c>
      <c r="K19" s="191">
        <v>30</v>
      </c>
      <c r="L19" s="209" t="s">
        <v>388</v>
      </c>
      <c r="M19" s="191">
        <v>2</v>
      </c>
      <c r="N19" s="191">
        <v>1</v>
      </c>
      <c r="O19" s="191">
        <v>5</v>
      </c>
      <c r="P19" s="191">
        <v>1</v>
      </c>
      <c r="Q19" s="191">
        <v>31</v>
      </c>
      <c r="R19" s="191">
        <v>81</v>
      </c>
      <c r="S19" s="191">
        <v>32</v>
      </c>
      <c r="T19" s="191">
        <v>14</v>
      </c>
      <c r="U19" s="213">
        <v>5</v>
      </c>
    </row>
    <row r="20" spans="1:21" s="190" customFormat="1" ht="6" customHeight="1" x14ac:dyDescent="0.25">
      <c r="A20" s="188"/>
      <c r="B20" s="185"/>
      <c r="U20" s="212"/>
    </row>
    <row r="21" spans="1:21" s="190" customFormat="1" ht="13.5" customHeight="1" x14ac:dyDescent="0.25">
      <c r="A21" s="188" t="s">
        <v>401</v>
      </c>
      <c r="B21" s="185" t="s">
        <v>395</v>
      </c>
      <c r="C21" s="191">
        <v>66</v>
      </c>
      <c r="D21" s="191">
        <v>2</v>
      </c>
      <c r="E21" s="191">
        <v>365</v>
      </c>
      <c r="F21" s="191">
        <v>16</v>
      </c>
      <c r="G21" s="191">
        <v>29</v>
      </c>
      <c r="H21" s="191">
        <v>268</v>
      </c>
      <c r="I21" s="191">
        <v>347</v>
      </c>
      <c r="J21" s="191">
        <v>46</v>
      </c>
      <c r="K21" s="191">
        <v>60</v>
      </c>
      <c r="L21" s="209" t="s">
        <v>388</v>
      </c>
      <c r="M21" s="191">
        <v>18</v>
      </c>
      <c r="N21" s="191">
        <v>12</v>
      </c>
      <c r="O21" s="191">
        <v>19</v>
      </c>
      <c r="P21" s="191">
        <v>6</v>
      </c>
      <c r="Q21" s="191">
        <v>50</v>
      </c>
      <c r="R21" s="191">
        <v>249</v>
      </c>
      <c r="S21" s="191">
        <v>79</v>
      </c>
      <c r="T21" s="191">
        <v>21</v>
      </c>
      <c r="U21" s="213">
        <v>38</v>
      </c>
    </row>
    <row r="22" spans="1:21" s="190" customFormat="1" ht="13.5" customHeight="1" x14ac:dyDescent="0.25">
      <c r="A22" s="188"/>
      <c r="B22" s="185" t="s">
        <v>396</v>
      </c>
      <c r="C22" s="191">
        <v>13</v>
      </c>
      <c r="D22" s="191">
        <v>1</v>
      </c>
      <c r="E22" s="191">
        <v>134</v>
      </c>
      <c r="F22" s="191">
        <v>1</v>
      </c>
      <c r="G22" s="209" t="s">
        <v>388</v>
      </c>
      <c r="H22" s="191">
        <v>25</v>
      </c>
      <c r="I22" s="191">
        <v>165</v>
      </c>
      <c r="J22" s="191">
        <v>7</v>
      </c>
      <c r="K22" s="191">
        <v>32</v>
      </c>
      <c r="L22" s="209" t="s">
        <v>388</v>
      </c>
      <c r="M22" s="191">
        <v>11</v>
      </c>
      <c r="N22" s="191">
        <v>4</v>
      </c>
      <c r="O22" s="191">
        <v>6</v>
      </c>
      <c r="P22" s="209" t="s">
        <v>388</v>
      </c>
      <c r="Q22" s="191">
        <v>18</v>
      </c>
      <c r="R22" s="191">
        <v>164</v>
      </c>
      <c r="S22" s="191">
        <v>54</v>
      </c>
      <c r="T22" s="191">
        <v>11</v>
      </c>
      <c r="U22" s="213">
        <v>13</v>
      </c>
    </row>
    <row r="23" spans="1:21" s="190" customFormat="1" ht="7" customHeight="1" x14ac:dyDescent="0.25">
      <c r="A23" s="188"/>
      <c r="B23" s="185"/>
      <c r="U23" s="212"/>
    </row>
    <row r="24" spans="1:21" s="190" customFormat="1" ht="13.5" customHeight="1" x14ac:dyDescent="0.25">
      <c r="A24" s="188" t="s">
        <v>402</v>
      </c>
      <c r="B24" s="185" t="s">
        <v>395</v>
      </c>
      <c r="C24" s="191">
        <v>268</v>
      </c>
      <c r="D24" s="191">
        <v>57</v>
      </c>
      <c r="E24" s="191">
        <v>1362</v>
      </c>
      <c r="F24" s="191">
        <v>35</v>
      </c>
      <c r="G24" s="191">
        <v>200</v>
      </c>
      <c r="H24" s="191">
        <v>554</v>
      </c>
      <c r="I24" s="191">
        <v>2079</v>
      </c>
      <c r="J24" s="191">
        <v>293</v>
      </c>
      <c r="K24" s="191">
        <v>492</v>
      </c>
      <c r="L24" s="191">
        <v>75</v>
      </c>
      <c r="M24" s="191">
        <v>101</v>
      </c>
      <c r="N24" s="191">
        <v>22</v>
      </c>
      <c r="O24" s="191">
        <v>209</v>
      </c>
      <c r="P24" s="191">
        <v>58</v>
      </c>
      <c r="Q24" s="191">
        <v>262</v>
      </c>
      <c r="R24" s="191">
        <v>831</v>
      </c>
      <c r="S24" s="191">
        <v>337</v>
      </c>
      <c r="T24" s="191">
        <v>193</v>
      </c>
      <c r="U24" s="213">
        <v>213</v>
      </c>
    </row>
    <row r="25" spans="1:21" s="190" customFormat="1" ht="13.5" customHeight="1" x14ac:dyDescent="0.25">
      <c r="A25" s="188"/>
      <c r="B25" s="185" t="s">
        <v>396</v>
      </c>
      <c r="C25" s="191">
        <v>61</v>
      </c>
      <c r="D25" s="191">
        <v>5</v>
      </c>
      <c r="E25" s="191">
        <v>564</v>
      </c>
      <c r="F25" s="191">
        <v>3</v>
      </c>
      <c r="G25" s="191">
        <v>28</v>
      </c>
      <c r="H25" s="191">
        <v>36</v>
      </c>
      <c r="I25" s="191">
        <v>1120</v>
      </c>
      <c r="J25" s="191">
        <v>36</v>
      </c>
      <c r="K25" s="191">
        <v>246</v>
      </c>
      <c r="L25" s="191">
        <v>27</v>
      </c>
      <c r="M25" s="191">
        <v>67</v>
      </c>
      <c r="N25" s="191">
        <v>9</v>
      </c>
      <c r="O25" s="191">
        <v>72</v>
      </c>
      <c r="P25" s="191">
        <v>29</v>
      </c>
      <c r="Q25" s="191">
        <v>128</v>
      </c>
      <c r="R25" s="191">
        <v>560</v>
      </c>
      <c r="S25" s="191">
        <v>206</v>
      </c>
      <c r="T25" s="191">
        <v>115</v>
      </c>
      <c r="U25" s="213">
        <v>132</v>
      </c>
    </row>
    <row r="26" spans="1:21" s="190" customFormat="1" ht="7" customHeight="1" x14ac:dyDescent="0.25">
      <c r="A26" s="188"/>
      <c r="B26" s="185"/>
      <c r="U26" s="212"/>
    </row>
    <row r="27" spans="1:21" s="190" customFormat="1" ht="13.5" customHeight="1" x14ac:dyDescent="0.25">
      <c r="A27" s="188" t="s">
        <v>403</v>
      </c>
      <c r="B27" s="185" t="s">
        <v>395</v>
      </c>
      <c r="C27" s="191">
        <v>138</v>
      </c>
      <c r="D27" s="191">
        <v>4</v>
      </c>
      <c r="E27" s="191">
        <v>179</v>
      </c>
      <c r="F27" s="209" t="s">
        <v>388</v>
      </c>
      <c r="G27" s="191">
        <v>41</v>
      </c>
      <c r="H27" s="191">
        <v>70</v>
      </c>
      <c r="I27" s="191">
        <v>322</v>
      </c>
      <c r="J27" s="191">
        <v>49</v>
      </c>
      <c r="K27" s="191">
        <v>157</v>
      </c>
      <c r="L27" s="191">
        <v>4</v>
      </c>
      <c r="M27" s="191">
        <v>20</v>
      </c>
      <c r="N27" s="209" t="s">
        <v>388</v>
      </c>
      <c r="O27" s="191">
        <v>26</v>
      </c>
      <c r="P27" s="191">
        <v>66</v>
      </c>
      <c r="Q27" s="191">
        <v>71</v>
      </c>
      <c r="R27" s="191">
        <v>163</v>
      </c>
      <c r="S27" s="191">
        <v>92</v>
      </c>
      <c r="T27" s="191">
        <v>41</v>
      </c>
      <c r="U27" s="225">
        <v>41</v>
      </c>
    </row>
    <row r="28" spans="1:21" s="190" customFormat="1" ht="13.5" customHeight="1" x14ac:dyDescent="0.25">
      <c r="A28" s="188"/>
      <c r="B28" s="185" t="s">
        <v>396</v>
      </c>
      <c r="C28" s="191">
        <v>31</v>
      </c>
      <c r="D28" s="209" t="s">
        <v>388</v>
      </c>
      <c r="E28" s="191">
        <v>52</v>
      </c>
      <c r="F28" s="209" t="s">
        <v>388</v>
      </c>
      <c r="G28" s="191">
        <v>8</v>
      </c>
      <c r="H28" s="191">
        <v>2</v>
      </c>
      <c r="I28" s="191">
        <v>184</v>
      </c>
      <c r="J28" s="191">
        <v>11</v>
      </c>
      <c r="K28" s="191">
        <v>68</v>
      </c>
      <c r="L28" s="191">
        <v>1</v>
      </c>
      <c r="M28" s="191">
        <v>15</v>
      </c>
      <c r="N28" s="209" t="s">
        <v>388</v>
      </c>
      <c r="O28" s="191">
        <v>14</v>
      </c>
      <c r="P28" s="191">
        <v>49</v>
      </c>
      <c r="Q28" s="191">
        <v>35</v>
      </c>
      <c r="R28" s="191">
        <v>103</v>
      </c>
      <c r="S28" s="191">
        <v>69</v>
      </c>
      <c r="T28" s="191">
        <v>28</v>
      </c>
      <c r="U28" s="212">
        <v>16</v>
      </c>
    </row>
    <row r="29" spans="1:21" s="190" customFormat="1" ht="7" customHeight="1" x14ac:dyDescent="0.25">
      <c r="A29" s="188"/>
      <c r="B29" s="185"/>
      <c r="U29" s="212"/>
    </row>
    <row r="30" spans="1:21" s="190" customFormat="1" ht="13.5" customHeight="1" x14ac:dyDescent="0.25">
      <c r="A30" s="188" t="s">
        <v>404</v>
      </c>
      <c r="B30" s="185" t="s">
        <v>395</v>
      </c>
      <c r="C30" s="191">
        <v>201</v>
      </c>
      <c r="D30" s="191">
        <v>124</v>
      </c>
      <c r="E30" s="191">
        <v>1264</v>
      </c>
      <c r="F30" s="191">
        <v>30</v>
      </c>
      <c r="G30" s="191">
        <v>85</v>
      </c>
      <c r="H30" s="191">
        <v>253</v>
      </c>
      <c r="I30" s="191">
        <v>887</v>
      </c>
      <c r="J30" s="191">
        <v>76</v>
      </c>
      <c r="K30" s="191">
        <v>289</v>
      </c>
      <c r="L30" s="191">
        <v>22</v>
      </c>
      <c r="M30" s="191">
        <v>52</v>
      </c>
      <c r="N30" s="191">
        <v>9</v>
      </c>
      <c r="O30" s="191">
        <v>79</v>
      </c>
      <c r="P30" s="191">
        <v>33</v>
      </c>
      <c r="Q30" s="191">
        <v>185</v>
      </c>
      <c r="R30" s="191">
        <v>403</v>
      </c>
      <c r="S30" s="191">
        <v>337</v>
      </c>
      <c r="T30" s="191">
        <v>74</v>
      </c>
      <c r="U30" s="213">
        <v>118</v>
      </c>
    </row>
    <row r="31" spans="1:21" s="190" customFormat="1" ht="13.5" customHeight="1" x14ac:dyDescent="0.25">
      <c r="A31" s="188"/>
      <c r="B31" s="185" t="s">
        <v>396</v>
      </c>
      <c r="C31" s="191">
        <v>37</v>
      </c>
      <c r="D31" s="191">
        <v>5</v>
      </c>
      <c r="E31" s="191">
        <v>313</v>
      </c>
      <c r="F31" s="191">
        <v>3</v>
      </c>
      <c r="G31" s="191">
        <v>12</v>
      </c>
      <c r="H31" s="191">
        <v>9</v>
      </c>
      <c r="I31" s="191">
        <v>484</v>
      </c>
      <c r="J31" s="191">
        <v>14</v>
      </c>
      <c r="K31" s="191">
        <v>125</v>
      </c>
      <c r="L31" s="191">
        <v>8</v>
      </c>
      <c r="M31" s="191">
        <v>34</v>
      </c>
      <c r="N31" s="191">
        <v>1</v>
      </c>
      <c r="O31" s="191">
        <v>44</v>
      </c>
      <c r="P31" s="191">
        <v>20</v>
      </c>
      <c r="Q31" s="191">
        <v>89</v>
      </c>
      <c r="R31" s="191">
        <v>246</v>
      </c>
      <c r="S31" s="191">
        <v>232</v>
      </c>
      <c r="T31" s="191">
        <v>46</v>
      </c>
      <c r="U31" s="213">
        <v>55</v>
      </c>
    </row>
    <row r="32" spans="1:21" s="190" customFormat="1" ht="7" customHeight="1" x14ac:dyDescent="0.25">
      <c r="A32" s="188"/>
      <c r="B32" s="185"/>
      <c r="U32" s="212"/>
    </row>
    <row r="33" spans="1:21" s="190" customFormat="1" ht="13.5" customHeight="1" x14ac:dyDescent="0.25">
      <c r="A33" s="188" t="s">
        <v>405</v>
      </c>
      <c r="B33" s="185" t="s">
        <v>395</v>
      </c>
      <c r="C33" s="191">
        <v>111</v>
      </c>
      <c r="D33" s="191">
        <v>11</v>
      </c>
      <c r="E33" s="191">
        <v>1152</v>
      </c>
      <c r="F33" s="191">
        <v>33</v>
      </c>
      <c r="G33" s="191">
        <v>231</v>
      </c>
      <c r="H33" s="191">
        <v>226</v>
      </c>
      <c r="I33" s="191">
        <v>1309</v>
      </c>
      <c r="J33" s="191">
        <v>120</v>
      </c>
      <c r="K33" s="191">
        <v>270</v>
      </c>
      <c r="L33" s="191">
        <v>25</v>
      </c>
      <c r="M33" s="191">
        <v>112</v>
      </c>
      <c r="N33" s="191">
        <v>41</v>
      </c>
      <c r="O33" s="191">
        <v>103</v>
      </c>
      <c r="P33" s="191">
        <v>139</v>
      </c>
      <c r="Q33" s="191">
        <v>146</v>
      </c>
      <c r="R33" s="191">
        <v>645</v>
      </c>
      <c r="S33" s="191">
        <v>224</v>
      </c>
      <c r="T33" s="191">
        <v>87</v>
      </c>
      <c r="U33" s="213">
        <v>119</v>
      </c>
    </row>
    <row r="34" spans="1:21" s="190" customFormat="1" ht="12" customHeight="1" x14ac:dyDescent="0.25">
      <c r="A34" s="188"/>
      <c r="B34" s="185" t="s">
        <v>396</v>
      </c>
      <c r="C34" s="191">
        <v>30</v>
      </c>
      <c r="D34" s="209" t="s">
        <v>388</v>
      </c>
      <c r="E34" s="191">
        <v>442</v>
      </c>
      <c r="F34" s="191">
        <v>1</v>
      </c>
      <c r="G34" s="191">
        <v>29</v>
      </c>
      <c r="H34" s="191">
        <v>18</v>
      </c>
      <c r="I34" s="191">
        <v>648</v>
      </c>
      <c r="J34" s="191">
        <v>19</v>
      </c>
      <c r="K34" s="191">
        <v>140</v>
      </c>
      <c r="L34" s="191">
        <v>10</v>
      </c>
      <c r="M34" s="191">
        <v>72</v>
      </c>
      <c r="N34" s="191">
        <v>18</v>
      </c>
      <c r="O34" s="191">
        <v>49</v>
      </c>
      <c r="P34" s="191">
        <v>37</v>
      </c>
      <c r="Q34" s="191">
        <v>78</v>
      </c>
      <c r="R34" s="191">
        <v>404</v>
      </c>
      <c r="S34" s="191">
        <v>153</v>
      </c>
      <c r="T34" s="191">
        <v>64</v>
      </c>
      <c r="U34" s="213">
        <v>65</v>
      </c>
    </row>
    <row r="35" spans="1:21" s="190" customFormat="1" ht="7.4" customHeight="1" x14ac:dyDescent="0.25">
      <c r="A35" s="188"/>
      <c r="B35" s="185"/>
      <c r="U35" s="212"/>
    </row>
    <row r="36" spans="1:21" s="193" customFormat="1" ht="13.5" customHeight="1" x14ac:dyDescent="0.25">
      <c r="A36" s="22" t="s">
        <v>406</v>
      </c>
      <c r="B36" s="185" t="s">
        <v>395</v>
      </c>
      <c r="C36" s="192">
        <f>SUM(C39,C42,C45)</f>
        <v>235</v>
      </c>
      <c r="D36" s="192">
        <f t="shared" ref="D36:U37" si="1">SUM(D39,D42,D45)</f>
        <v>13</v>
      </c>
      <c r="E36" s="192">
        <f t="shared" si="1"/>
        <v>1658</v>
      </c>
      <c r="F36" s="192">
        <f t="shared" si="1"/>
        <v>107</v>
      </c>
      <c r="G36" s="192">
        <f t="shared" si="1"/>
        <v>91</v>
      </c>
      <c r="H36" s="192">
        <f t="shared" si="1"/>
        <v>218</v>
      </c>
      <c r="I36" s="192">
        <f t="shared" si="1"/>
        <v>1348</v>
      </c>
      <c r="J36" s="192">
        <f t="shared" si="1"/>
        <v>285</v>
      </c>
      <c r="K36" s="192">
        <f t="shared" si="1"/>
        <v>391</v>
      </c>
      <c r="L36" s="192">
        <f t="shared" si="1"/>
        <v>75</v>
      </c>
      <c r="M36" s="192">
        <f t="shared" si="1"/>
        <v>62</v>
      </c>
      <c r="N36" s="192">
        <f t="shared" si="1"/>
        <v>15</v>
      </c>
      <c r="O36" s="192">
        <f t="shared" si="1"/>
        <v>125</v>
      </c>
      <c r="P36" s="192">
        <f t="shared" si="1"/>
        <v>56</v>
      </c>
      <c r="Q36" s="192">
        <f t="shared" si="1"/>
        <v>887</v>
      </c>
      <c r="R36" s="192">
        <f t="shared" si="1"/>
        <v>490</v>
      </c>
      <c r="S36" s="192">
        <f t="shared" si="1"/>
        <v>457</v>
      </c>
      <c r="T36" s="192">
        <f t="shared" si="1"/>
        <v>81</v>
      </c>
      <c r="U36" s="214">
        <f t="shared" si="1"/>
        <v>85</v>
      </c>
    </row>
    <row r="37" spans="1:21" s="193" customFormat="1" ht="13.5" customHeight="1" x14ac:dyDescent="0.25">
      <c r="A37" s="22"/>
      <c r="B37" s="185" t="s">
        <v>396</v>
      </c>
      <c r="C37" s="192">
        <f>SUM(C40,C43,C46)</f>
        <v>65</v>
      </c>
      <c r="D37" s="192">
        <f t="shared" si="1"/>
        <v>3</v>
      </c>
      <c r="E37" s="192">
        <f t="shared" si="1"/>
        <v>458</v>
      </c>
      <c r="F37" s="192">
        <f t="shared" si="1"/>
        <v>20</v>
      </c>
      <c r="G37" s="192">
        <f t="shared" si="1"/>
        <v>14</v>
      </c>
      <c r="H37" s="192">
        <f t="shared" si="1"/>
        <v>26</v>
      </c>
      <c r="I37" s="192">
        <f t="shared" si="1"/>
        <v>725</v>
      </c>
      <c r="J37" s="192">
        <f t="shared" si="1"/>
        <v>84</v>
      </c>
      <c r="K37" s="192">
        <f t="shared" si="1"/>
        <v>193</v>
      </c>
      <c r="L37" s="192">
        <f t="shared" si="1"/>
        <v>29</v>
      </c>
      <c r="M37" s="192">
        <f t="shared" si="1"/>
        <v>41</v>
      </c>
      <c r="N37" s="192">
        <f t="shared" si="1"/>
        <v>6</v>
      </c>
      <c r="O37" s="192">
        <f t="shared" si="1"/>
        <v>57</v>
      </c>
      <c r="P37" s="192">
        <f t="shared" si="1"/>
        <v>17</v>
      </c>
      <c r="Q37" s="192">
        <f t="shared" si="1"/>
        <v>375</v>
      </c>
      <c r="R37" s="192">
        <f t="shared" si="1"/>
        <v>369</v>
      </c>
      <c r="S37" s="192">
        <f t="shared" si="1"/>
        <v>320</v>
      </c>
      <c r="T37" s="192">
        <f t="shared" si="1"/>
        <v>71</v>
      </c>
      <c r="U37" s="214">
        <f t="shared" si="1"/>
        <v>56</v>
      </c>
    </row>
    <row r="38" spans="1:21" s="193" customFormat="1" ht="6" customHeight="1" x14ac:dyDescent="0.25">
      <c r="A38" s="22"/>
      <c r="B38" s="185"/>
      <c r="U38" s="202"/>
    </row>
    <row r="39" spans="1:21" s="190" customFormat="1" ht="13.5" customHeight="1" x14ac:dyDescent="0.25">
      <c r="A39" s="188" t="s">
        <v>407</v>
      </c>
      <c r="B39" s="185" t="s">
        <v>395</v>
      </c>
      <c r="C39" s="190">
        <v>7</v>
      </c>
      <c r="D39" s="209" t="s">
        <v>388</v>
      </c>
      <c r="E39" s="191">
        <v>61</v>
      </c>
      <c r="F39" s="191">
        <v>1</v>
      </c>
      <c r="G39" s="191">
        <v>14</v>
      </c>
      <c r="H39" s="191">
        <v>5</v>
      </c>
      <c r="I39" s="191">
        <v>225</v>
      </c>
      <c r="J39" s="191">
        <v>35</v>
      </c>
      <c r="K39" s="191">
        <v>26</v>
      </c>
      <c r="L39" s="191">
        <v>3</v>
      </c>
      <c r="M39" s="191">
        <v>1</v>
      </c>
      <c r="N39" s="209" t="s">
        <v>388</v>
      </c>
      <c r="O39" s="191">
        <v>11</v>
      </c>
      <c r="P39" s="191">
        <v>13</v>
      </c>
      <c r="Q39" s="191">
        <v>53</v>
      </c>
      <c r="R39" s="191">
        <v>39</v>
      </c>
      <c r="S39" s="191">
        <v>32</v>
      </c>
      <c r="T39" s="191">
        <v>7</v>
      </c>
      <c r="U39" s="213">
        <v>2</v>
      </c>
    </row>
    <row r="40" spans="1:21" s="190" customFormat="1" ht="13.5" customHeight="1" x14ac:dyDescent="0.25">
      <c r="A40" s="188"/>
      <c r="B40" s="185" t="s">
        <v>396</v>
      </c>
      <c r="C40" s="190">
        <v>3</v>
      </c>
      <c r="D40" s="209" t="s">
        <v>388</v>
      </c>
      <c r="E40" s="191">
        <v>24</v>
      </c>
      <c r="F40" s="209" t="s">
        <v>388</v>
      </c>
      <c r="G40" s="191">
        <v>3</v>
      </c>
      <c r="H40" s="209" t="s">
        <v>388</v>
      </c>
      <c r="I40" s="191">
        <v>90</v>
      </c>
      <c r="J40" s="191">
        <v>14</v>
      </c>
      <c r="K40" s="191">
        <v>18</v>
      </c>
      <c r="L40" s="191">
        <v>1</v>
      </c>
      <c r="M40" s="209" t="s">
        <v>388</v>
      </c>
      <c r="N40" s="209" t="s">
        <v>388</v>
      </c>
      <c r="O40" s="191">
        <v>5</v>
      </c>
      <c r="P40" s="191">
        <v>7</v>
      </c>
      <c r="Q40" s="191">
        <v>20</v>
      </c>
      <c r="R40" s="191">
        <v>31</v>
      </c>
      <c r="S40" s="191">
        <v>20</v>
      </c>
      <c r="T40" s="191">
        <v>7</v>
      </c>
      <c r="U40" s="213">
        <v>1</v>
      </c>
    </row>
    <row r="41" spans="1:21" s="190" customFormat="1" ht="6" customHeight="1" x14ac:dyDescent="0.25">
      <c r="A41" s="188"/>
      <c r="B41" s="185"/>
      <c r="U41" s="212"/>
    </row>
    <row r="42" spans="1:21" s="190" customFormat="1" ht="13.5" customHeight="1" x14ac:dyDescent="0.25">
      <c r="A42" s="188" t="s">
        <v>408</v>
      </c>
      <c r="B42" s="185" t="s">
        <v>395</v>
      </c>
      <c r="C42" s="191">
        <v>124</v>
      </c>
      <c r="D42" s="191">
        <v>10</v>
      </c>
      <c r="E42" s="191">
        <v>1150</v>
      </c>
      <c r="F42" s="209" t="s">
        <v>388</v>
      </c>
      <c r="G42" s="191">
        <v>21</v>
      </c>
      <c r="H42" s="191">
        <v>81</v>
      </c>
      <c r="I42" s="191">
        <v>345</v>
      </c>
      <c r="J42" s="191">
        <v>109</v>
      </c>
      <c r="K42" s="191">
        <v>125</v>
      </c>
      <c r="L42" s="191">
        <v>42</v>
      </c>
      <c r="M42" s="191">
        <v>20</v>
      </c>
      <c r="N42" s="191">
        <v>1</v>
      </c>
      <c r="O42" s="191">
        <v>65</v>
      </c>
      <c r="P42" s="191">
        <v>3</v>
      </c>
      <c r="Q42" s="191">
        <v>139</v>
      </c>
      <c r="R42" s="191">
        <v>163</v>
      </c>
      <c r="S42" s="191">
        <v>138</v>
      </c>
      <c r="T42" s="191">
        <v>31</v>
      </c>
      <c r="U42" s="213">
        <v>41</v>
      </c>
    </row>
    <row r="43" spans="1:21" s="190" customFormat="1" ht="13.5" customHeight="1" x14ac:dyDescent="0.25">
      <c r="A43" s="188"/>
      <c r="B43" s="185" t="s">
        <v>396</v>
      </c>
      <c r="C43" s="191">
        <v>29</v>
      </c>
      <c r="D43" s="191">
        <v>3</v>
      </c>
      <c r="E43" s="191">
        <v>302</v>
      </c>
      <c r="F43" s="209" t="s">
        <v>388</v>
      </c>
      <c r="G43" s="191">
        <v>2</v>
      </c>
      <c r="H43" s="191">
        <v>7</v>
      </c>
      <c r="I43" s="191">
        <v>196</v>
      </c>
      <c r="J43" s="191">
        <v>29</v>
      </c>
      <c r="K43" s="191">
        <v>60</v>
      </c>
      <c r="L43" s="191">
        <v>20</v>
      </c>
      <c r="M43" s="191">
        <v>11</v>
      </c>
      <c r="N43" s="191">
        <v>1</v>
      </c>
      <c r="O43" s="191">
        <v>31</v>
      </c>
      <c r="P43" s="191">
        <v>2</v>
      </c>
      <c r="Q43" s="191">
        <v>72</v>
      </c>
      <c r="R43" s="191">
        <v>118</v>
      </c>
      <c r="S43" s="191">
        <v>97</v>
      </c>
      <c r="T43" s="191">
        <v>25</v>
      </c>
      <c r="U43" s="213">
        <v>31</v>
      </c>
    </row>
    <row r="44" spans="1:21" s="190" customFormat="1" ht="6" customHeight="1" x14ac:dyDescent="0.25">
      <c r="A44" s="188"/>
      <c r="B44" s="185"/>
      <c r="U44" s="212"/>
    </row>
    <row r="45" spans="1:21" s="190" customFormat="1" ht="13.5" customHeight="1" x14ac:dyDescent="0.25">
      <c r="A45" s="188" t="s">
        <v>409</v>
      </c>
      <c r="B45" s="185" t="s">
        <v>395</v>
      </c>
      <c r="C45" s="191">
        <v>104</v>
      </c>
      <c r="D45" s="191">
        <v>3</v>
      </c>
      <c r="E45" s="191">
        <v>447</v>
      </c>
      <c r="F45" s="191">
        <v>106</v>
      </c>
      <c r="G45" s="191">
        <v>56</v>
      </c>
      <c r="H45" s="191">
        <v>132</v>
      </c>
      <c r="I45" s="191">
        <v>778</v>
      </c>
      <c r="J45" s="191">
        <v>141</v>
      </c>
      <c r="K45" s="191">
        <v>240</v>
      </c>
      <c r="L45" s="191">
        <v>30</v>
      </c>
      <c r="M45" s="191">
        <v>41</v>
      </c>
      <c r="N45" s="191">
        <v>14</v>
      </c>
      <c r="O45" s="191">
        <v>49</v>
      </c>
      <c r="P45" s="191">
        <v>40</v>
      </c>
      <c r="Q45" s="191">
        <v>695</v>
      </c>
      <c r="R45" s="191">
        <v>288</v>
      </c>
      <c r="S45" s="191">
        <v>287</v>
      </c>
      <c r="T45" s="191">
        <v>43</v>
      </c>
      <c r="U45" s="213">
        <v>42</v>
      </c>
    </row>
    <row r="46" spans="1:21" s="190" customFormat="1" ht="15" customHeight="1" x14ac:dyDescent="0.25">
      <c r="A46" s="188"/>
      <c r="B46" s="185" t="s">
        <v>396</v>
      </c>
      <c r="C46" s="191">
        <v>33</v>
      </c>
      <c r="D46" s="209" t="s">
        <v>388</v>
      </c>
      <c r="E46" s="191">
        <v>132</v>
      </c>
      <c r="F46" s="191">
        <v>20</v>
      </c>
      <c r="G46" s="191">
        <v>9</v>
      </c>
      <c r="H46" s="191">
        <v>19</v>
      </c>
      <c r="I46" s="191">
        <v>439</v>
      </c>
      <c r="J46" s="191">
        <v>41</v>
      </c>
      <c r="K46" s="191">
        <v>115</v>
      </c>
      <c r="L46" s="191">
        <v>8</v>
      </c>
      <c r="M46" s="191">
        <v>30</v>
      </c>
      <c r="N46" s="191">
        <v>5</v>
      </c>
      <c r="O46" s="191">
        <v>21</v>
      </c>
      <c r="P46" s="191">
        <v>8</v>
      </c>
      <c r="Q46" s="191">
        <v>283</v>
      </c>
      <c r="R46" s="191">
        <v>220</v>
      </c>
      <c r="S46" s="191">
        <v>203</v>
      </c>
      <c r="T46" s="191">
        <v>39</v>
      </c>
      <c r="U46" s="213">
        <v>24</v>
      </c>
    </row>
    <row r="47" spans="1:21" s="190" customFormat="1" ht="6" customHeight="1" x14ac:dyDescent="0.25">
      <c r="A47" s="188"/>
      <c r="B47" s="220"/>
      <c r="U47" s="212"/>
    </row>
    <row r="48" spans="1:21" s="190" customFormat="1" ht="14.5" customHeight="1" x14ac:dyDescent="0.25">
      <c r="A48" s="188"/>
      <c r="B48" s="220"/>
      <c r="U48" s="215" t="s">
        <v>138</v>
      </c>
    </row>
    <row r="49" spans="1:21" s="190" customFormat="1" ht="13.5" customHeight="1" x14ac:dyDescent="0.25">
      <c r="A49" s="188"/>
      <c r="B49" s="221"/>
      <c r="U49" s="216" t="s">
        <v>139</v>
      </c>
    </row>
    <row r="50" spans="1:21" ht="18" customHeight="1" x14ac:dyDescent="0.25">
      <c r="A50" s="236" t="s">
        <v>391</v>
      </c>
      <c r="B50" s="238" t="s">
        <v>392</v>
      </c>
      <c r="C50" s="240" t="s">
        <v>393</v>
      </c>
      <c r="D50" s="240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  <c r="T50" s="240"/>
      <c r="U50" s="241"/>
    </row>
    <row r="51" spans="1:21" ht="15" customHeight="1" x14ac:dyDescent="0.25">
      <c r="A51" s="237"/>
      <c r="B51" s="239"/>
      <c r="C51" s="205" t="s">
        <v>4</v>
      </c>
      <c r="D51" s="205" t="s">
        <v>7</v>
      </c>
      <c r="E51" s="205" t="s">
        <v>10</v>
      </c>
      <c r="F51" s="205" t="s">
        <v>13</v>
      </c>
      <c r="G51" s="205" t="s">
        <v>16</v>
      </c>
      <c r="H51" s="205" t="s">
        <v>19</v>
      </c>
      <c r="I51" s="205" t="s">
        <v>22</v>
      </c>
      <c r="J51" s="205" t="s">
        <v>25</v>
      </c>
      <c r="K51" s="205" t="s">
        <v>28</v>
      </c>
      <c r="L51" s="205" t="s">
        <v>31</v>
      </c>
      <c r="M51" s="205" t="s">
        <v>34</v>
      </c>
      <c r="N51" s="205" t="s">
        <v>37</v>
      </c>
      <c r="O51" s="205" t="s">
        <v>40</v>
      </c>
      <c r="P51" s="205" t="s">
        <v>43</v>
      </c>
      <c r="Q51" s="205" t="s">
        <v>46</v>
      </c>
      <c r="R51" s="205" t="s">
        <v>49</v>
      </c>
      <c r="S51" s="205" t="s">
        <v>52</v>
      </c>
      <c r="T51" s="205" t="s">
        <v>55</v>
      </c>
      <c r="U51" s="217" t="s">
        <v>58</v>
      </c>
    </row>
    <row r="52" spans="1:21" ht="9" customHeight="1" x14ac:dyDescent="0.25">
      <c r="A52" s="206"/>
      <c r="B52" s="207"/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</row>
    <row r="53" spans="1:21" s="190" customFormat="1" ht="13.5" customHeight="1" x14ac:dyDescent="0.25">
      <c r="A53" s="22" t="s">
        <v>410</v>
      </c>
      <c r="B53" s="185" t="s">
        <v>395</v>
      </c>
      <c r="C53" s="183">
        <f>SUM(C56,C59,C62,C65,C68,C71,C74,C77,C80,C83,C86,C89,C92)</f>
        <v>1606</v>
      </c>
      <c r="D53" s="183">
        <f t="shared" ref="D53:U54" si="2">SUM(D56,D59,D62,D65,D68,D71,D74,D77,D80,D83,D86,D89,D92)</f>
        <v>5639</v>
      </c>
      <c r="E53" s="183">
        <f t="shared" si="2"/>
        <v>24042</v>
      </c>
      <c r="F53" s="183">
        <f t="shared" si="2"/>
        <v>1388</v>
      </c>
      <c r="G53" s="183">
        <f t="shared" si="2"/>
        <v>1522</v>
      </c>
      <c r="H53" s="183">
        <f t="shared" si="2"/>
        <v>6499</v>
      </c>
      <c r="I53" s="183">
        <f t="shared" si="2"/>
        <v>19078</v>
      </c>
      <c r="J53" s="183">
        <f t="shared" si="2"/>
        <v>5598</v>
      </c>
      <c r="K53" s="183">
        <f t="shared" si="2"/>
        <v>3777</v>
      </c>
      <c r="L53" s="183">
        <f t="shared" si="2"/>
        <v>2690</v>
      </c>
      <c r="M53" s="183">
        <f t="shared" si="2"/>
        <v>1650</v>
      </c>
      <c r="N53" s="183">
        <f t="shared" si="2"/>
        <v>152</v>
      </c>
      <c r="O53" s="183">
        <f t="shared" si="2"/>
        <v>2161</v>
      </c>
      <c r="P53" s="183">
        <f t="shared" si="2"/>
        <v>1976</v>
      </c>
      <c r="Q53" s="183">
        <f t="shared" si="2"/>
        <v>5435</v>
      </c>
      <c r="R53" s="183">
        <f t="shared" si="2"/>
        <v>8618</v>
      </c>
      <c r="S53" s="183">
        <f t="shared" si="2"/>
        <v>7590</v>
      </c>
      <c r="T53" s="183">
        <f t="shared" si="2"/>
        <v>1551</v>
      </c>
      <c r="U53" s="211">
        <f t="shared" si="2"/>
        <v>1866</v>
      </c>
    </row>
    <row r="54" spans="1:21" s="190" customFormat="1" ht="13.5" customHeight="1" x14ac:dyDescent="0.25">
      <c r="A54" s="22"/>
      <c r="B54" s="185" t="s">
        <v>396</v>
      </c>
      <c r="C54" s="183">
        <f>SUM(C57,C60,C63,C66,C69,C72,C75,C78,C81,C84,C87,C90,C93)</f>
        <v>311</v>
      </c>
      <c r="D54" s="183">
        <f t="shared" si="2"/>
        <v>403</v>
      </c>
      <c r="E54" s="183">
        <f t="shared" si="2"/>
        <v>8552</v>
      </c>
      <c r="F54" s="183">
        <f t="shared" si="2"/>
        <v>183</v>
      </c>
      <c r="G54" s="183">
        <f t="shared" si="2"/>
        <v>241</v>
      </c>
      <c r="H54" s="183">
        <f t="shared" si="2"/>
        <v>557</v>
      </c>
      <c r="I54" s="183">
        <f t="shared" si="2"/>
        <v>9851</v>
      </c>
      <c r="J54" s="183">
        <f t="shared" si="2"/>
        <v>665</v>
      </c>
      <c r="K54" s="183">
        <f t="shared" si="2"/>
        <v>1985</v>
      </c>
      <c r="L54" s="183">
        <f t="shared" si="2"/>
        <v>942</v>
      </c>
      <c r="M54" s="183">
        <f t="shared" si="2"/>
        <v>1078</v>
      </c>
      <c r="N54" s="183">
        <f t="shared" si="2"/>
        <v>71</v>
      </c>
      <c r="O54" s="183">
        <f t="shared" si="2"/>
        <v>991</v>
      </c>
      <c r="P54" s="183">
        <f t="shared" si="2"/>
        <v>780</v>
      </c>
      <c r="Q54" s="183">
        <f t="shared" si="2"/>
        <v>2365</v>
      </c>
      <c r="R54" s="183">
        <f t="shared" si="2"/>
        <v>5869</v>
      </c>
      <c r="S54" s="183">
        <f t="shared" si="2"/>
        <v>5252</v>
      </c>
      <c r="T54" s="183">
        <f t="shared" si="2"/>
        <v>992</v>
      </c>
      <c r="U54" s="211">
        <f t="shared" si="2"/>
        <v>1074</v>
      </c>
    </row>
    <row r="55" spans="1:21" s="190" customFormat="1" ht="6" customHeight="1" x14ac:dyDescent="0.25">
      <c r="A55" s="22"/>
      <c r="B55" s="185"/>
      <c r="U55" s="212"/>
    </row>
    <row r="56" spans="1:21" s="190" customFormat="1" ht="13.5" customHeight="1" x14ac:dyDescent="0.25">
      <c r="A56" s="188" t="s">
        <v>411</v>
      </c>
      <c r="B56" s="185" t="s">
        <v>395</v>
      </c>
      <c r="C56" s="191">
        <v>12</v>
      </c>
      <c r="D56" s="191">
        <v>2522</v>
      </c>
      <c r="E56" s="191">
        <v>459</v>
      </c>
      <c r="F56" s="191">
        <v>48</v>
      </c>
      <c r="G56" s="191">
        <v>100</v>
      </c>
      <c r="H56" s="191">
        <v>91</v>
      </c>
      <c r="I56" s="191">
        <v>538</v>
      </c>
      <c r="J56" s="191">
        <v>230</v>
      </c>
      <c r="K56" s="191">
        <v>124</v>
      </c>
      <c r="L56" s="209" t="s">
        <v>388</v>
      </c>
      <c r="M56" s="191">
        <v>37</v>
      </c>
      <c r="N56" s="191">
        <v>4</v>
      </c>
      <c r="O56" s="191">
        <v>65</v>
      </c>
      <c r="P56" s="191">
        <v>6</v>
      </c>
      <c r="Q56" s="191">
        <v>164</v>
      </c>
      <c r="R56" s="191">
        <v>400</v>
      </c>
      <c r="S56" s="191">
        <v>159</v>
      </c>
      <c r="T56" s="191">
        <v>99</v>
      </c>
      <c r="U56" s="212">
        <v>64</v>
      </c>
    </row>
    <row r="57" spans="1:21" s="190" customFormat="1" ht="13.5" customHeight="1" x14ac:dyDescent="0.25">
      <c r="A57" s="188"/>
      <c r="B57" s="185" t="s">
        <v>396</v>
      </c>
      <c r="C57" s="191">
        <v>8</v>
      </c>
      <c r="D57" s="191">
        <v>198</v>
      </c>
      <c r="E57" s="191">
        <v>141</v>
      </c>
      <c r="F57" s="191">
        <v>9</v>
      </c>
      <c r="G57" s="191">
        <v>15</v>
      </c>
      <c r="H57" s="191">
        <v>9</v>
      </c>
      <c r="I57" s="191">
        <v>364</v>
      </c>
      <c r="J57" s="191">
        <v>30</v>
      </c>
      <c r="K57" s="191">
        <v>66</v>
      </c>
      <c r="L57" s="209" t="s">
        <v>388</v>
      </c>
      <c r="M57" s="191">
        <v>27</v>
      </c>
      <c r="N57" s="191">
        <v>1</v>
      </c>
      <c r="O57" s="191">
        <v>26</v>
      </c>
      <c r="P57" s="191">
        <v>3</v>
      </c>
      <c r="Q57" s="191">
        <v>84</v>
      </c>
      <c r="R57" s="191">
        <v>285</v>
      </c>
      <c r="S57" s="191">
        <v>111</v>
      </c>
      <c r="T57" s="191">
        <v>59</v>
      </c>
      <c r="U57" s="212">
        <v>45</v>
      </c>
    </row>
    <row r="58" spans="1:21" s="190" customFormat="1" ht="6" customHeight="1" x14ac:dyDescent="0.25">
      <c r="A58" s="188"/>
      <c r="B58" s="185"/>
      <c r="U58" s="212"/>
    </row>
    <row r="59" spans="1:21" s="190" customFormat="1" ht="13.5" customHeight="1" x14ac:dyDescent="0.25">
      <c r="A59" s="188" t="s">
        <v>412</v>
      </c>
      <c r="B59" s="185" t="s">
        <v>395</v>
      </c>
      <c r="C59" s="190">
        <v>155</v>
      </c>
      <c r="D59" s="209" t="s">
        <v>388</v>
      </c>
      <c r="E59" s="191">
        <v>308</v>
      </c>
      <c r="F59" s="191">
        <v>8</v>
      </c>
      <c r="G59" s="191">
        <v>26</v>
      </c>
      <c r="H59" s="191">
        <v>118</v>
      </c>
      <c r="I59" s="191">
        <v>210</v>
      </c>
      <c r="J59" s="191">
        <v>39</v>
      </c>
      <c r="K59" s="191">
        <v>39</v>
      </c>
      <c r="L59" s="191">
        <v>4</v>
      </c>
      <c r="M59" s="191">
        <v>8</v>
      </c>
      <c r="N59" s="191">
        <v>2</v>
      </c>
      <c r="O59" s="191">
        <v>16</v>
      </c>
      <c r="P59" s="191">
        <v>5</v>
      </c>
      <c r="Q59" s="191">
        <v>51</v>
      </c>
      <c r="R59" s="191">
        <v>155</v>
      </c>
      <c r="S59" s="191">
        <v>79</v>
      </c>
      <c r="T59" s="191">
        <v>17</v>
      </c>
      <c r="U59" s="213">
        <v>24</v>
      </c>
    </row>
    <row r="60" spans="1:21" s="190" customFormat="1" ht="13.5" customHeight="1" x14ac:dyDescent="0.25">
      <c r="A60" s="188"/>
      <c r="B60" s="185" t="s">
        <v>396</v>
      </c>
      <c r="C60" s="190">
        <v>71</v>
      </c>
      <c r="D60" s="209" t="s">
        <v>388</v>
      </c>
      <c r="E60" s="191">
        <v>69</v>
      </c>
      <c r="F60" s="209" t="s">
        <v>388</v>
      </c>
      <c r="G60" s="191">
        <v>4</v>
      </c>
      <c r="H60" s="191">
        <v>9</v>
      </c>
      <c r="I60" s="191">
        <v>108</v>
      </c>
      <c r="J60" s="191">
        <v>7</v>
      </c>
      <c r="K60" s="191">
        <v>20</v>
      </c>
      <c r="L60" s="191">
        <v>1</v>
      </c>
      <c r="M60" s="191">
        <v>5</v>
      </c>
      <c r="N60" s="191">
        <v>2</v>
      </c>
      <c r="O60" s="191">
        <v>5</v>
      </c>
      <c r="P60" s="191">
        <v>3</v>
      </c>
      <c r="Q60" s="191">
        <v>23</v>
      </c>
      <c r="R60" s="191">
        <v>93</v>
      </c>
      <c r="S60" s="191">
        <v>52</v>
      </c>
      <c r="T60" s="191">
        <v>12</v>
      </c>
      <c r="U60" s="213">
        <v>9</v>
      </c>
    </row>
    <row r="61" spans="1:21" s="190" customFormat="1" ht="6.5" customHeight="1" x14ac:dyDescent="0.25">
      <c r="A61" s="188"/>
      <c r="B61" s="185"/>
      <c r="D61" s="209"/>
      <c r="U61" s="212"/>
    </row>
    <row r="62" spans="1:21" s="190" customFormat="1" ht="13.5" customHeight="1" x14ac:dyDescent="0.25">
      <c r="A62" s="188" t="s">
        <v>413</v>
      </c>
      <c r="B62" s="185" t="s">
        <v>395</v>
      </c>
      <c r="C62" s="190">
        <v>69</v>
      </c>
      <c r="D62" s="209" t="s">
        <v>388</v>
      </c>
      <c r="E62" s="191">
        <v>393</v>
      </c>
      <c r="F62" s="191">
        <v>2</v>
      </c>
      <c r="G62" s="191">
        <v>23</v>
      </c>
      <c r="H62" s="191">
        <v>234</v>
      </c>
      <c r="I62" s="191">
        <v>323</v>
      </c>
      <c r="J62" s="191">
        <v>188</v>
      </c>
      <c r="K62" s="191">
        <v>61</v>
      </c>
      <c r="L62" s="191">
        <v>4</v>
      </c>
      <c r="M62" s="191">
        <v>13</v>
      </c>
      <c r="N62" s="209" t="s">
        <v>388</v>
      </c>
      <c r="O62" s="190">
        <v>23</v>
      </c>
      <c r="P62" s="209" t="s">
        <v>388</v>
      </c>
      <c r="Q62" s="191">
        <v>32</v>
      </c>
      <c r="R62" s="191">
        <v>204</v>
      </c>
      <c r="S62" s="191">
        <v>354</v>
      </c>
      <c r="T62" s="191">
        <v>24</v>
      </c>
      <c r="U62" s="213">
        <v>14</v>
      </c>
    </row>
    <row r="63" spans="1:21" s="190" customFormat="1" ht="13.5" customHeight="1" x14ac:dyDescent="0.25">
      <c r="A63" s="188"/>
      <c r="B63" s="185" t="s">
        <v>396</v>
      </c>
      <c r="C63" s="190">
        <v>20</v>
      </c>
      <c r="D63" s="209" t="s">
        <v>388</v>
      </c>
      <c r="E63" s="191">
        <v>240</v>
      </c>
      <c r="F63" s="191">
        <v>1</v>
      </c>
      <c r="G63" s="191">
        <v>2</v>
      </c>
      <c r="H63" s="191">
        <v>13</v>
      </c>
      <c r="I63" s="191">
        <v>141</v>
      </c>
      <c r="J63" s="191">
        <v>15</v>
      </c>
      <c r="K63" s="191">
        <v>26</v>
      </c>
      <c r="L63" s="191">
        <v>1</v>
      </c>
      <c r="M63" s="191">
        <v>11</v>
      </c>
      <c r="N63" s="209" t="s">
        <v>388</v>
      </c>
      <c r="O63" s="190">
        <v>6</v>
      </c>
      <c r="P63" s="209" t="s">
        <v>388</v>
      </c>
      <c r="Q63" s="191">
        <v>14</v>
      </c>
      <c r="R63" s="191">
        <v>137</v>
      </c>
      <c r="S63" s="191">
        <v>233</v>
      </c>
      <c r="T63" s="191">
        <v>23</v>
      </c>
      <c r="U63" s="213">
        <v>12</v>
      </c>
    </row>
    <row r="64" spans="1:21" s="190" customFormat="1" ht="7.75" customHeight="1" x14ac:dyDescent="0.25">
      <c r="A64" s="188"/>
      <c r="B64" s="194"/>
      <c r="U64" s="212"/>
    </row>
    <row r="65" spans="1:21" s="190" customFormat="1" ht="13.5" customHeight="1" x14ac:dyDescent="0.25">
      <c r="A65" s="195" t="s">
        <v>414</v>
      </c>
      <c r="B65" s="185" t="s">
        <v>395</v>
      </c>
      <c r="C65" s="191">
        <v>167</v>
      </c>
      <c r="D65" s="191">
        <v>49</v>
      </c>
      <c r="E65" s="191">
        <v>4371</v>
      </c>
      <c r="F65" s="191">
        <v>49</v>
      </c>
      <c r="G65" s="191">
        <v>76</v>
      </c>
      <c r="H65" s="191">
        <v>1217</v>
      </c>
      <c r="I65" s="191">
        <v>2094</v>
      </c>
      <c r="J65" s="191">
        <v>317</v>
      </c>
      <c r="K65" s="191">
        <v>335</v>
      </c>
      <c r="L65" s="191">
        <v>108</v>
      </c>
      <c r="M65" s="191">
        <v>120</v>
      </c>
      <c r="N65" s="191">
        <v>7</v>
      </c>
      <c r="O65" s="191">
        <v>162</v>
      </c>
      <c r="P65" s="191">
        <v>31</v>
      </c>
      <c r="Q65" s="191">
        <v>168</v>
      </c>
      <c r="R65" s="191">
        <v>890</v>
      </c>
      <c r="S65" s="191">
        <v>520</v>
      </c>
      <c r="T65" s="191">
        <v>116</v>
      </c>
      <c r="U65" s="213">
        <v>155</v>
      </c>
    </row>
    <row r="66" spans="1:21" s="190" customFormat="1" ht="13.5" customHeight="1" x14ac:dyDescent="0.25">
      <c r="A66" s="188"/>
      <c r="B66" s="185" t="s">
        <v>396</v>
      </c>
      <c r="C66" s="191">
        <v>35</v>
      </c>
      <c r="D66" s="191">
        <v>2</v>
      </c>
      <c r="E66" s="191">
        <v>1755</v>
      </c>
      <c r="F66" s="191">
        <v>5</v>
      </c>
      <c r="G66" s="191">
        <v>13</v>
      </c>
      <c r="H66" s="191">
        <v>84</v>
      </c>
      <c r="I66" s="191">
        <v>1093</v>
      </c>
      <c r="J66" s="191">
        <v>49</v>
      </c>
      <c r="K66" s="191">
        <v>162</v>
      </c>
      <c r="L66" s="191">
        <v>57</v>
      </c>
      <c r="M66" s="191">
        <v>74</v>
      </c>
      <c r="N66" s="191">
        <v>3</v>
      </c>
      <c r="O66" s="191">
        <v>72</v>
      </c>
      <c r="P66" s="191">
        <v>16</v>
      </c>
      <c r="Q66" s="191">
        <v>80</v>
      </c>
      <c r="R66" s="191">
        <v>584</v>
      </c>
      <c r="S66" s="191">
        <v>358</v>
      </c>
      <c r="T66" s="191">
        <v>85</v>
      </c>
      <c r="U66" s="213">
        <v>89</v>
      </c>
    </row>
    <row r="67" spans="1:21" s="190" customFormat="1" ht="6" customHeight="1" x14ac:dyDescent="0.25">
      <c r="A67" s="188"/>
      <c r="B67" s="185"/>
      <c r="U67" s="212"/>
    </row>
    <row r="68" spans="1:21" s="190" customFormat="1" ht="13.5" customHeight="1" x14ac:dyDescent="0.25">
      <c r="A68" s="195" t="s">
        <v>415</v>
      </c>
      <c r="B68" s="185" t="s">
        <v>395</v>
      </c>
      <c r="C68" s="191">
        <v>141</v>
      </c>
      <c r="D68" s="191">
        <v>1</v>
      </c>
      <c r="E68" s="191">
        <v>3836</v>
      </c>
      <c r="F68" s="191">
        <v>27</v>
      </c>
      <c r="G68" s="191">
        <v>100</v>
      </c>
      <c r="H68" s="191">
        <v>737</v>
      </c>
      <c r="I68" s="191">
        <v>1750</v>
      </c>
      <c r="J68" s="191">
        <v>344</v>
      </c>
      <c r="K68" s="191">
        <v>251</v>
      </c>
      <c r="L68" s="191">
        <v>48</v>
      </c>
      <c r="M68" s="191">
        <v>112</v>
      </c>
      <c r="N68" s="191">
        <v>10</v>
      </c>
      <c r="O68" s="191">
        <v>120</v>
      </c>
      <c r="P68" s="191">
        <v>39</v>
      </c>
      <c r="Q68" s="191">
        <v>165</v>
      </c>
      <c r="R68" s="191">
        <v>664</v>
      </c>
      <c r="S68" s="191">
        <v>353</v>
      </c>
      <c r="T68" s="191">
        <v>85</v>
      </c>
      <c r="U68" s="213">
        <v>134</v>
      </c>
    </row>
    <row r="69" spans="1:21" s="190" customFormat="1" ht="13.5" customHeight="1" x14ac:dyDescent="0.25">
      <c r="A69" s="188"/>
      <c r="B69" s="185" t="s">
        <v>396</v>
      </c>
      <c r="C69" s="191">
        <v>30</v>
      </c>
      <c r="D69" s="209" t="s">
        <v>388</v>
      </c>
      <c r="E69" s="191">
        <v>1592</v>
      </c>
      <c r="F69" s="191">
        <v>1</v>
      </c>
      <c r="G69" s="191">
        <v>12</v>
      </c>
      <c r="H69" s="191">
        <v>54</v>
      </c>
      <c r="I69" s="191">
        <v>817</v>
      </c>
      <c r="J69" s="191">
        <v>31</v>
      </c>
      <c r="K69" s="191">
        <v>134</v>
      </c>
      <c r="L69" s="191">
        <v>14</v>
      </c>
      <c r="M69" s="191">
        <v>77</v>
      </c>
      <c r="N69" s="191">
        <v>2</v>
      </c>
      <c r="O69" s="191">
        <v>64</v>
      </c>
      <c r="P69" s="191">
        <v>18</v>
      </c>
      <c r="Q69" s="191">
        <v>84</v>
      </c>
      <c r="R69" s="191">
        <v>442</v>
      </c>
      <c r="S69" s="191">
        <v>243</v>
      </c>
      <c r="T69" s="191">
        <v>69</v>
      </c>
      <c r="U69" s="213">
        <v>60</v>
      </c>
    </row>
    <row r="70" spans="1:21" s="190" customFormat="1" ht="6.5" customHeight="1" x14ac:dyDescent="0.25">
      <c r="A70" s="188"/>
      <c r="B70" s="185"/>
      <c r="U70" s="212"/>
    </row>
    <row r="71" spans="1:21" s="190" customFormat="1" ht="13.5" customHeight="1" x14ac:dyDescent="0.25">
      <c r="A71" s="188" t="s">
        <v>416</v>
      </c>
      <c r="B71" s="185" t="s">
        <v>395</v>
      </c>
      <c r="C71" s="190">
        <v>160</v>
      </c>
      <c r="D71" s="209" t="s">
        <v>388</v>
      </c>
      <c r="E71" s="191">
        <v>1653</v>
      </c>
      <c r="F71" s="191">
        <v>27</v>
      </c>
      <c r="G71" s="191">
        <v>69</v>
      </c>
      <c r="H71" s="191">
        <v>195</v>
      </c>
      <c r="I71" s="191">
        <v>919</v>
      </c>
      <c r="J71" s="191">
        <v>207</v>
      </c>
      <c r="K71" s="191">
        <v>184</v>
      </c>
      <c r="L71" s="191">
        <v>69</v>
      </c>
      <c r="M71" s="191">
        <v>53</v>
      </c>
      <c r="N71" s="209" t="s">
        <v>388</v>
      </c>
      <c r="O71" s="191">
        <v>119</v>
      </c>
      <c r="P71" s="191">
        <v>18</v>
      </c>
      <c r="Q71" s="191">
        <v>125</v>
      </c>
      <c r="R71" s="191">
        <v>411</v>
      </c>
      <c r="S71" s="191">
        <v>205</v>
      </c>
      <c r="T71" s="191">
        <v>67</v>
      </c>
      <c r="U71" s="213">
        <v>101</v>
      </c>
    </row>
    <row r="72" spans="1:21" s="190" customFormat="1" ht="12" customHeight="1" x14ac:dyDescent="0.25">
      <c r="A72" s="188"/>
      <c r="B72" s="185" t="s">
        <v>396</v>
      </c>
      <c r="C72" s="190">
        <v>23</v>
      </c>
      <c r="D72" s="209" t="s">
        <v>388</v>
      </c>
      <c r="E72" s="191">
        <v>531</v>
      </c>
      <c r="F72" s="191">
        <v>1</v>
      </c>
      <c r="G72" s="191">
        <v>8</v>
      </c>
      <c r="H72" s="191">
        <v>11</v>
      </c>
      <c r="I72" s="191">
        <v>452</v>
      </c>
      <c r="J72" s="191">
        <v>16</v>
      </c>
      <c r="K72" s="191">
        <v>89</v>
      </c>
      <c r="L72" s="191">
        <v>6</v>
      </c>
      <c r="M72" s="191">
        <v>33</v>
      </c>
      <c r="N72" s="209" t="s">
        <v>388</v>
      </c>
      <c r="O72" s="191">
        <v>60</v>
      </c>
      <c r="P72" s="191">
        <v>8</v>
      </c>
      <c r="Q72" s="191">
        <v>55</v>
      </c>
      <c r="R72" s="191">
        <v>250</v>
      </c>
      <c r="S72" s="191">
        <v>133</v>
      </c>
      <c r="T72" s="191">
        <v>51</v>
      </c>
      <c r="U72" s="213">
        <v>40</v>
      </c>
    </row>
    <row r="73" spans="1:21" s="190" customFormat="1" ht="7" customHeight="1" x14ac:dyDescent="0.25">
      <c r="A73" s="188"/>
      <c r="B73" s="185"/>
      <c r="U73" s="212"/>
    </row>
    <row r="74" spans="1:21" s="190" customFormat="1" ht="13.5" customHeight="1" x14ac:dyDescent="0.25">
      <c r="A74" s="188" t="s">
        <v>417</v>
      </c>
      <c r="B74" s="185" t="s">
        <v>395</v>
      </c>
      <c r="C74" s="191">
        <v>373</v>
      </c>
      <c r="D74" s="191">
        <v>18</v>
      </c>
      <c r="E74" s="191">
        <v>317</v>
      </c>
      <c r="F74" s="191">
        <v>10</v>
      </c>
      <c r="G74" s="191">
        <v>28</v>
      </c>
      <c r="H74" s="191">
        <v>21</v>
      </c>
      <c r="I74" s="191">
        <v>210</v>
      </c>
      <c r="J74" s="191">
        <v>122</v>
      </c>
      <c r="K74" s="191">
        <v>60</v>
      </c>
      <c r="L74" s="191">
        <v>7</v>
      </c>
      <c r="M74" s="191">
        <v>19</v>
      </c>
      <c r="N74" s="209" t="s">
        <v>388</v>
      </c>
      <c r="O74" s="191">
        <v>17</v>
      </c>
      <c r="P74" s="191">
        <v>1</v>
      </c>
      <c r="Q74" s="191">
        <v>62</v>
      </c>
      <c r="R74" s="191">
        <v>175</v>
      </c>
      <c r="S74" s="191">
        <v>82</v>
      </c>
      <c r="T74" s="191">
        <v>31</v>
      </c>
      <c r="U74" s="213">
        <v>19</v>
      </c>
    </row>
    <row r="75" spans="1:21" s="190" customFormat="1" ht="13.5" customHeight="1" x14ac:dyDescent="0.25">
      <c r="A75" s="188"/>
      <c r="B75" s="185" t="s">
        <v>396</v>
      </c>
      <c r="C75" s="191">
        <v>37</v>
      </c>
      <c r="D75" s="209" t="s">
        <v>388</v>
      </c>
      <c r="E75" s="191">
        <v>162</v>
      </c>
      <c r="F75" s="191">
        <v>1</v>
      </c>
      <c r="G75" s="191">
        <v>7</v>
      </c>
      <c r="H75" s="191">
        <v>2</v>
      </c>
      <c r="I75" s="191">
        <v>127</v>
      </c>
      <c r="J75" s="191">
        <v>13</v>
      </c>
      <c r="K75" s="191">
        <v>28</v>
      </c>
      <c r="L75" s="191">
        <v>4</v>
      </c>
      <c r="M75" s="191">
        <v>12</v>
      </c>
      <c r="N75" s="209" t="s">
        <v>388</v>
      </c>
      <c r="O75" s="191">
        <v>2</v>
      </c>
      <c r="P75" s="191">
        <v>1</v>
      </c>
      <c r="Q75" s="191">
        <v>29</v>
      </c>
      <c r="R75" s="191">
        <v>117</v>
      </c>
      <c r="S75" s="191">
        <v>57</v>
      </c>
      <c r="T75" s="191">
        <v>21</v>
      </c>
      <c r="U75" s="213">
        <v>6</v>
      </c>
    </row>
    <row r="76" spans="1:21" s="190" customFormat="1" ht="6.5" customHeight="1" x14ac:dyDescent="0.25">
      <c r="A76" s="188"/>
      <c r="B76" s="185"/>
      <c r="U76" s="212"/>
    </row>
    <row r="77" spans="1:21" s="190" customFormat="1" ht="13.5" customHeight="1" x14ac:dyDescent="0.25">
      <c r="A77" s="188" t="s">
        <v>418</v>
      </c>
      <c r="B77" s="185" t="s">
        <v>395</v>
      </c>
      <c r="C77" s="191">
        <v>35</v>
      </c>
      <c r="D77" s="191">
        <v>157</v>
      </c>
      <c r="E77" s="191">
        <v>4510</v>
      </c>
      <c r="F77" s="191">
        <v>64</v>
      </c>
      <c r="G77" s="191">
        <v>171</v>
      </c>
      <c r="H77" s="191">
        <v>480</v>
      </c>
      <c r="I77" s="191">
        <v>1552</v>
      </c>
      <c r="J77" s="191">
        <v>493</v>
      </c>
      <c r="K77" s="191">
        <v>429</v>
      </c>
      <c r="L77" s="191">
        <v>95</v>
      </c>
      <c r="M77" s="191">
        <v>101</v>
      </c>
      <c r="N77" s="191">
        <v>12</v>
      </c>
      <c r="O77" s="191">
        <v>186</v>
      </c>
      <c r="P77" s="191">
        <v>26</v>
      </c>
      <c r="Q77" s="191">
        <v>198</v>
      </c>
      <c r="R77" s="191">
        <v>675</v>
      </c>
      <c r="S77" s="191">
        <v>437</v>
      </c>
      <c r="T77" s="191">
        <v>123</v>
      </c>
      <c r="U77" s="213">
        <v>134</v>
      </c>
    </row>
    <row r="78" spans="1:21" s="190" customFormat="1" ht="13.5" customHeight="1" x14ac:dyDescent="0.25">
      <c r="A78" s="188"/>
      <c r="B78" s="185" t="s">
        <v>396</v>
      </c>
      <c r="C78" s="191">
        <v>9</v>
      </c>
      <c r="D78" s="191">
        <v>10</v>
      </c>
      <c r="E78" s="191">
        <v>1602</v>
      </c>
      <c r="F78" s="191">
        <v>7</v>
      </c>
      <c r="G78" s="191">
        <v>26</v>
      </c>
      <c r="H78" s="191">
        <v>21</v>
      </c>
      <c r="I78" s="191">
        <v>809</v>
      </c>
      <c r="J78" s="191">
        <v>45</v>
      </c>
      <c r="K78" s="191">
        <v>198</v>
      </c>
      <c r="L78" s="191">
        <v>27</v>
      </c>
      <c r="M78" s="191">
        <v>68</v>
      </c>
      <c r="N78" s="191">
        <v>2</v>
      </c>
      <c r="O78" s="191">
        <v>71</v>
      </c>
      <c r="P78" s="191">
        <v>21</v>
      </c>
      <c r="Q78" s="191">
        <v>98</v>
      </c>
      <c r="R78" s="191">
        <v>493</v>
      </c>
      <c r="S78" s="191">
        <v>307</v>
      </c>
      <c r="T78" s="191">
        <v>91</v>
      </c>
      <c r="U78" s="213">
        <v>94</v>
      </c>
    </row>
    <row r="79" spans="1:21" s="190" customFormat="1" ht="6" customHeight="1" x14ac:dyDescent="0.25">
      <c r="A79" s="188"/>
      <c r="B79" s="185"/>
      <c r="U79" s="212"/>
    </row>
    <row r="80" spans="1:21" s="190" customFormat="1" ht="13.5" customHeight="1" x14ac:dyDescent="0.25">
      <c r="A80" s="188" t="s">
        <v>419</v>
      </c>
      <c r="B80" s="185" t="s">
        <v>395</v>
      </c>
      <c r="C80" s="190">
        <v>30</v>
      </c>
      <c r="D80" s="209" t="s">
        <v>388</v>
      </c>
      <c r="E80" s="191">
        <v>39</v>
      </c>
      <c r="F80" s="191">
        <v>6</v>
      </c>
      <c r="G80" s="191">
        <v>20</v>
      </c>
      <c r="H80" s="191">
        <v>16</v>
      </c>
      <c r="I80" s="191">
        <v>86</v>
      </c>
      <c r="J80" s="191">
        <v>40</v>
      </c>
      <c r="K80" s="191">
        <v>26</v>
      </c>
      <c r="L80" s="191">
        <v>8</v>
      </c>
      <c r="M80" s="191">
        <v>9</v>
      </c>
      <c r="N80" s="209" t="s">
        <v>388</v>
      </c>
      <c r="O80" s="191">
        <v>10</v>
      </c>
      <c r="P80" s="191">
        <v>1</v>
      </c>
      <c r="Q80" s="191">
        <v>43</v>
      </c>
      <c r="R80" s="191">
        <v>107</v>
      </c>
      <c r="S80" s="191">
        <v>65</v>
      </c>
      <c r="T80" s="191">
        <v>15</v>
      </c>
      <c r="U80" s="213">
        <v>44</v>
      </c>
    </row>
    <row r="81" spans="1:21" s="190" customFormat="1" ht="13.5" customHeight="1" x14ac:dyDescent="0.25">
      <c r="A81" s="188"/>
      <c r="B81" s="185" t="s">
        <v>396</v>
      </c>
      <c r="C81" s="190">
        <v>10</v>
      </c>
      <c r="D81" s="209" t="s">
        <v>388</v>
      </c>
      <c r="E81" s="191">
        <v>19</v>
      </c>
      <c r="F81" s="209" t="s">
        <v>388</v>
      </c>
      <c r="G81" s="191">
        <v>3</v>
      </c>
      <c r="H81" s="191">
        <v>2</v>
      </c>
      <c r="I81" s="191">
        <v>32</v>
      </c>
      <c r="J81" s="191">
        <v>2</v>
      </c>
      <c r="K81" s="191">
        <v>10</v>
      </c>
      <c r="L81" s="191">
        <v>4</v>
      </c>
      <c r="M81" s="191">
        <v>3</v>
      </c>
      <c r="N81" s="209" t="s">
        <v>388</v>
      </c>
      <c r="O81" s="191">
        <v>1</v>
      </c>
      <c r="P81" s="191">
        <v>1</v>
      </c>
      <c r="Q81" s="191">
        <v>14</v>
      </c>
      <c r="R81" s="191">
        <v>44</v>
      </c>
      <c r="S81" s="191">
        <v>29</v>
      </c>
      <c r="T81" s="191">
        <v>6</v>
      </c>
      <c r="U81" s="213">
        <v>5</v>
      </c>
    </row>
    <row r="82" spans="1:21" s="190" customFormat="1" ht="6" customHeight="1" x14ac:dyDescent="0.25">
      <c r="A82" s="188"/>
      <c r="B82" s="185"/>
      <c r="U82" s="212"/>
    </row>
    <row r="83" spans="1:21" s="190" customFormat="1" ht="13.5" customHeight="1" x14ac:dyDescent="0.25">
      <c r="A83" s="195" t="s">
        <v>420</v>
      </c>
      <c r="B83" s="185" t="s">
        <v>395</v>
      </c>
      <c r="C83" s="191">
        <v>119</v>
      </c>
      <c r="D83" s="191">
        <v>210</v>
      </c>
      <c r="E83" s="191">
        <v>1574</v>
      </c>
      <c r="F83" s="191">
        <v>25</v>
      </c>
      <c r="G83" s="191">
        <v>113</v>
      </c>
      <c r="H83" s="191">
        <v>714</v>
      </c>
      <c r="I83" s="191">
        <v>1425</v>
      </c>
      <c r="J83" s="191">
        <v>704</v>
      </c>
      <c r="K83" s="191">
        <v>319</v>
      </c>
      <c r="L83" s="191">
        <v>32</v>
      </c>
      <c r="M83" s="191">
        <v>98</v>
      </c>
      <c r="N83" s="191">
        <v>8</v>
      </c>
      <c r="O83" s="191">
        <v>156</v>
      </c>
      <c r="P83" s="191">
        <v>15</v>
      </c>
      <c r="Q83" s="191">
        <v>153</v>
      </c>
      <c r="R83" s="191">
        <v>649</v>
      </c>
      <c r="S83" s="191">
        <v>256</v>
      </c>
      <c r="T83" s="191">
        <v>139</v>
      </c>
      <c r="U83" s="213">
        <v>151</v>
      </c>
    </row>
    <row r="84" spans="1:21" s="190" customFormat="1" ht="13.5" customHeight="1" x14ac:dyDescent="0.25">
      <c r="A84" s="188"/>
      <c r="B84" s="185" t="s">
        <v>396</v>
      </c>
      <c r="C84" s="191">
        <v>22</v>
      </c>
      <c r="D84" s="191">
        <v>11</v>
      </c>
      <c r="E84" s="191">
        <v>332</v>
      </c>
      <c r="F84" s="191">
        <v>1</v>
      </c>
      <c r="G84" s="191">
        <v>20</v>
      </c>
      <c r="H84" s="191">
        <v>52</v>
      </c>
      <c r="I84" s="191">
        <v>719</v>
      </c>
      <c r="J84" s="191">
        <v>84</v>
      </c>
      <c r="K84" s="191">
        <v>163</v>
      </c>
      <c r="L84" s="191">
        <v>13</v>
      </c>
      <c r="M84" s="191">
        <v>71</v>
      </c>
      <c r="N84" s="191">
        <v>3</v>
      </c>
      <c r="O84" s="191">
        <v>101</v>
      </c>
      <c r="P84" s="191">
        <v>10</v>
      </c>
      <c r="Q84" s="191">
        <v>69</v>
      </c>
      <c r="R84" s="191">
        <v>408</v>
      </c>
      <c r="S84" s="191">
        <v>189</v>
      </c>
      <c r="T84" s="191">
        <v>99</v>
      </c>
      <c r="U84" s="213">
        <v>85</v>
      </c>
    </row>
    <row r="85" spans="1:21" s="190" customFormat="1" ht="7" customHeight="1" x14ac:dyDescent="0.25">
      <c r="A85" s="188"/>
      <c r="B85" s="185"/>
      <c r="U85" s="212"/>
    </row>
    <row r="86" spans="1:21" s="190" customFormat="1" ht="13.5" customHeight="1" x14ac:dyDescent="0.25">
      <c r="A86" s="188" t="s">
        <v>421</v>
      </c>
      <c r="B86" s="185" t="s">
        <v>395</v>
      </c>
      <c r="C86" s="190">
        <v>30</v>
      </c>
      <c r="D86" s="209" t="s">
        <v>388</v>
      </c>
      <c r="E86" s="191">
        <v>44</v>
      </c>
      <c r="F86" s="191">
        <v>8</v>
      </c>
      <c r="G86" s="191">
        <v>9</v>
      </c>
      <c r="H86" s="191">
        <v>50</v>
      </c>
      <c r="I86" s="191">
        <v>70</v>
      </c>
      <c r="J86" s="191">
        <v>19</v>
      </c>
      <c r="K86" s="191">
        <v>26</v>
      </c>
      <c r="L86" s="209" t="s">
        <v>388</v>
      </c>
      <c r="M86" s="190">
        <v>6</v>
      </c>
      <c r="N86" s="209" t="s">
        <v>388</v>
      </c>
      <c r="O86" s="209" t="s">
        <v>388</v>
      </c>
      <c r="P86" s="209" t="s">
        <v>388</v>
      </c>
      <c r="Q86" s="191">
        <v>24</v>
      </c>
      <c r="R86" s="191">
        <v>88</v>
      </c>
      <c r="S86" s="191">
        <v>37</v>
      </c>
      <c r="T86" s="191">
        <v>12</v>
      </c>
      <c r="U86" s="213">
        <v>9</v>
      </c>
    </row>
    <row r="87" spans="1:21" s="190" customFormat="1" ht="13.5" customHeight="1" x14ac:dyDescent="0.25">
      <c r="A87" s="188"/>
      <c r="B87" s="185" t="s">
        <v>396</v>
      </c>
      <c r="C87" s="190">
        <v>4</v>
      </c>
      <c r="D87" s="209" t="s">
        <v>388</v>
      </c>
      <c r="E87" s="191">
        <v>26</v>
      </c>
      <c r="F87" s="209" t="s">
        <v>388</v>
      </c>
      <c r="G87" s="191">
        <v>1</v>
      </c>
      <c r="H87" s="191">
        <v>2</v>
      </c>
      <c r="I87" s="191">
        <v>39</v>
      </c>
      <c r="J87" s="191">
        <v>1</v>
      </c>
      <c r="K87" s="191">
        <v>8</v>
      </c>
      <c r="L87" s="209" t="s">
        <v>388</v>
      </c>
      <c r="M87" s="190">
        <v>3</v>
      </c>
      <c r="N87" s="209" t="s">
        <v>388</v>
      </c>
      <c r="O87" s="209" t="s">
        <v>388</v>
      </c>
      <c r="P87" s="209" t="s">
        <v>388</v>
      </c>
      <c r="Q87" s="191">
        <v>5</v>
      </c>
      <c r="R87" s="191">
        <v>47</v>
      </c>
      <c r="S87" s="191">
        <v>20</v>
      </c>
      <c r="T87" s="191">
        <v>9</v>
      </c>
      <c r="U87" s="213">
        <v>3</v>
      </c>
    </row>
    <row r="88" spans="1:21" s="190" customFormat="1" ht="7.5" customHeight="1" x14ac:dyDescent="0.25">
      <c r="A88" s="188"/>
      <c r="B88" s="185"/>
      <c r="U88" s="212"/>
    </row>
    <row r="89" spans="1:21" s="190" customFormat="1" ht="13.5" customHeight="1" x14ac:dyDescent="0.25">
      <c r="A89" s="188" t="s">
        <v>422</v>
      </c>
      <c r="B89" s="185" t="s">
        <v>395</v>
      </c>
      <c r="C89" s="191">
        <v>43</v>
      </c>
      <c r="D89" s="191">
        <v>2054</v>
      </c>
      <c r="E89" s="191">
        <v>3565</v>
      </c>
      <c r="F89" s="191">
        <v>1045</v>
      </c>
      <c r="G89" s="191">
        <v>687</v>
      </c>
      <c r="H89" s="191">
        <v>2002</v>
      </c>
      <c r="I89" s="191">
        <v>6992</v>
      </c>
      <c r="J89" s="191">
        <v>2149</v>
      </c>
      <c r="K89" s="191">
        <v>1432</v>
      </c>
      <c r="L89" s="191">
        <v>2083</v>
      </c>
      <c r="M89" s="191">
        <v>933</v>
      </c>
      <c r="N89" s="191">
        <v>107</v>
      </c>
      <c r="O89" s="191">
        <v>1081</v>
      </c>
      <c r="P89" s="191">
        <v>1685</v>
      </c>
      <c r="Q89" s="191">
        <v>4039</v>
      </c>
      <c r="R89" s="191">
        <v>3362</v>
      </c>
      <c r="S89" s="191">
        <v>4584</v>
      </c>
      <c r="T89" s="191">
        <v>654</v>
      </c>
      <c r="U89" s="213">
        <v>828</v>
      </c>
    </row>
    <row r="90" spans="1:21" s="190" customFormat="1" ht="13.5" customHeight="1" x14ac:dyDescent="0.25">
      <c r="A90" s="188"/>
      <c r="B90" s="185" t="s">
        <v>396</v>
      </c>
      <c r="C90" s="191">
        <v>6</v>
      </c>
      <c r="D90" s="191">
        <v>150</v>
      </c>
      <c r="E90" s="191">
        <v>1219</v>
      </c>
      <c r="F90" s="191">
        <v>146</v>
      </c>
      <c r="G90" s="191">
        <v>122</v>
      </c>
      <c r="H90" s="191">
        <v>245</v>
      </c>
      <c r="I90" s="191">
        <v>3746</v>
      </c>
      <c r="J90" s="191">
        <v>258</v>
      </c>
      <c r="K90" s="191">
        <v>770</v>
      </c>
      <c r="L90" s="191">
        <v>724</v>
      </c>
      <c r="M90" s="191">
        <v>604</v>
      </c>
      <c r="N90" s="191">
        <v>56</v>
      </c>
      <c r="O90" s="191">
        <v>482</v>
      </c>
      <c r="P90" s="191">
        <v>656</v>
      </c>
      <c r="Q90" s="191">
        <v>1698</v>
      </c>
      <c r="R90" s="191">
        <v>2388</v>
      </c>
      <c r="S90" s="191">
        <v>3200</v>
      </c>
      <c r="T90" s="191">
        <v>344</v>
      </c>
      <c r="U90" s="213">
        <v>511</v>
      </c>
    </row>
    <row r="91" spans="1:21" s="190" customFormat="1" ht="4" customHeight="1" x14ac:dyDescent="0.25">
      <c r="A91" s="188"/>
      <c r="B91" s="185"/>
      <c r="U91" s="212"/>
    </row>
    <row r="92" spans="1:21" s="190" customFormat="1" ht="13.5" customHeight="1" x14ac:dyDescent="0.25">
      <c r="A92" s="195" t="s">
        <v>423</v>
      </c>
      <c r="B92" s="185" t="s">
        <v>395</v>
      </c>
      <c r="C92" s="191">
        <v>272</v>
      </c>
      <c r="D92" s="191">
        <v>628</v>
      </c>
      <c r="E92" s="191">
        <v>2973</v>
      </c>
      <c r="F92" s="191">
        <v>69</v>
      </c>
      <c r="G92" s="191">
        <v>100</v>
      </c>
      <c r="H92" s="191">
        <v>624</v>
      </c>
      <c r="I92" s="191">
        <v>2909</v>
      </c>
      <c r="J92" s="191">
        <v>746</v>
      </c>
      <c r="K92" s="191">
        <v>491</v>
      </c>
      <c r="L92" s="191">
        <v>232</v>
      </c>
      <c r="M92" s="191">
        <v>141</v>
      </c>
      <c r="N92" s="191">
        <v>2</v>
      </c>
      <c r="O92" s="191">
        <v>206</v>
      </c>
      <c r="P92" s="191">
        <v>149</v>
      </c>
      <c r="Q92" s="191">
        <v>211</v>
      </c>
      <c r="R92" s="191">
        <v>838</v>
      </c>
      <c r="S92" s="191">
        <v>459</v>
      </c>
      <c r="T92" s="191">
        <v>169</v>
      </c>
      <c r="U92" s="213">
        <v>189</v>
      </c>
    </row>
    <row r="93" spans="1:21" s="190" customFormat="1" ht="13.5" customHeight="1" x14ac:dyDescent="0.25">
      <c r="A93" s="188"/>
      <c r="B93" s="185" t="s">
        <v>396</v>
      </c>
      <c r="C93" s="191">
        <v>36</v>
      </c>
      <c r="D93" s="191">
        <v>32</v>
      </c>
      <c r="E93" s="191">
        <v>864</v>
      </c>
      <c r="F93" s="191">
        <v>11</v>
      </c>
      <c r="G93" s="191">
        <v>8</v>
      </c>
      <c r="H93" s="191">
        <v>53</v>
      </c>
      <c r="I93" s="191">
        <v>1404</v>
      </c>
      <c r="J93" s="191">
        <v>114</v>
      </c>
      <c r="K93" s="191">
        <v>311</v>
      </c>
      <c r="L93" s="191">
        <v>91</v>
      </c>
      <c r="M93" s="191">
        <v>90</v>
      </c>
      <c r="N93" s="191">
        <v>2</v>
      </c>
      <c r="O93" s="191">
        <v>101</v>
      </c>
      <c r="P93" s="191">
        <v>43</v>
      </c>
      <c r="Q93" s="191">
        <v>112</v>
      </c>
      <c r="R93" s="191">
        <v>581</v>
      </c>
      <c r="S93" s="191">
        <v>320</v>
      </c>
      <c r="T93" s="191">
        <v>123</v>
      </c>
      <c r="U93" s="213">
        <v>115</v>
      </c>
    </row>
    <row r="94" spans="1:21" s="190" customFormat="1" ht="10" customHeight="1" x14ac:dyDescent="0.25">
      <c r="A94" s="188"/>
      <c r="B94" s="222"/>
      <c r="U94" s="212"/>
    </row>
    <row r="95" spans="1:21" s="190" customFormat="1" ht="13.5" customHeight="1" x14ac:dyDescent="0.25">
      <c r="A95" s="188"/>
      <c r="B95" s="220"/>
      <c r="U95" s="215" t="s">
        <v>138</v>
      </c>
    </row>
    <row r="96" spans="1:21" s="190" customFormat="1" ht="13.5" customHeight="1" x14ac:dyDescent="0.25">
      <c r="A96" s="188"/>
      <c r="B96" s="221"/>
      <c r="U96" s="216" t="s">
        <v>139</v>
      </c>
    </row>
    <row r="97" spans="1:21" ht="18" customHeight="1" x14ac:dyDescent="0.25">
      <c r="A97" s="236" t="s">
        <v>391</v>
      </c>
      <c r="B97" s="238" t="s">
        <v>392</v>
      </c>
      <c r="C97" s="240" t="s">
        <v>393</v>
      </c>
      <c r="D97" s="240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0"/>
      <c r="R97" s="240"/>
      <c r="S97" s="240"/>
      <c r="T97" s="240"/>
      <c r="U97" s="241"/>
    </row>
    <row r="98" spans="1:21" ht="15" customHeight="1" x14ac:dyDescent="0.25">
      <c r="A98" s="237"/>
      <c r="B98" s="239"/>
      <c r="C98" s="205" t="s">
        <v>4</v>
      </c>
      <c r="D98" s="205" t="s">
        <v>7</v>
      </c>
      <c r="E98" s="205" t="s">
        <v>10</v>
      </c>
      <c r="F98" s="205" t="s">
        <v>13</v>
      </c>
      <c r="G98" s="205" t="s">
        <v>16</v>
      </c>
      <c r="H98" s="205" t="s">
        <v>19</v>
      </c>
      <c r="I98" s="205" t="s">
        <v>22</v>
      </c>
      <c r="J98" s="205" t="s">
        <v>25</v>
      </c>
      <c r="K98" s="205" t="s">
        <v>28</v>
      </c>
      <c r="L98" s="205" t="s">
        <v>31</v>
      </c>
      <c r="M98" s="205" t="s">
        <v>34</v>
      </c>
      <c r="N98" s="205" t="s">
        <v>37</v>
      </c>
      <c r="O98" s="205" t="s">
        <v>40</v>
      </c>
      <c r="P98" s="205" t="s">
        <v>43</v>
      </c>
      <c r="Q98" s="205" t="s">
        <v>46</v>
      </c>
      <c r="R98" s="205" t="s">
        <v>49</v>
      </c>
      <c r="S98" s="205" t="s">
        <v>52</v>
      </c>
      <c r="T98" s="205" t="s">
        <v>55</v>
      </c>
      <c r="U98" s="217" t="s">
        <v>58</v>
      </c>
    </row>
    <row r="99" spans="1:21" ht="8.5" customHeight="1" x14ac:dyDescent="0.25">
      <c r="A99" s="206"/>
      <c r="B99" s="207"/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</row>
    <row r="100" spans="1:21" s="190" customFormat="1" ht="13.5" customHeight="1" x14ac:dyDescent="0.25">
      <c r="A100" s="22" t="s">
        <v>424</v>
      </c>
      <c r="B100" s="185" t="s">
        <v>395</v>
      </c>
      <c r="C100" s="183">
        <f>SUM(C103,C106,C109,C112,C115,C118,C121,C124,C127,C130,C133,C136)</f>
        <v>2240</v>
      </c>
      <c r="D100" s="183">
        <f t="shared" ref="D100:U101" si="3">SUM(D103,D106,D109,D112,D115,D118,D121,D124,D127,D130,D133,D136)</f>
        <v>3397</v>
      </c>
      <c r="E100" s="183">
        <f t="shared" si="3"/>
        <v>25949</v>
      </c>
      <c r="F100" s="183">
        <f t="shared" si="3"/>
        <v>1212</v>
      </c>
      <c r="G100" s="183">
        <f t="shared" si="3"/>
        <v>1189</v>
      </c>
      <c r="H100" s="183">
        <f t="shared" si="3"/>
        <v>4153</v>
      </c>
      <c r="I100" s="183">
        <f t="shared" si="3"/>
        <v>13079</v>
      </c>
      <c r="J100" s="183">
        <f t="shared" si="3"/>
        <v>3979</v>
      </c>
      <c r="K100" s="183">
        <f t="shared" si="3"/>
        <v>3636</v>
      </c>
      <c r="L100" s="183">
        <f t="shared" si="3"/>
        <v>901</v>
      </c>
      <c r="M100" s="183">
        <f t="shared" si="3"/>
        <v>1035</v>
      </c>
      <c r="N100" s="183">
        <f t="shared" si="3"/>
        <v>206</v>
      </c>
      <c r="O100" s="183">
        <f t="shared" si="3"/>
        <v>1970</v>
      </c>
      <c r="P100" s="183">
        <f t="shared" si="3"/>
        <v>1218</v>
      </c>
      <c r="Q100" s="183">
        <f t="shared" si="3"/>
        <v>4261</v>
      </c>
      <c r="R100" s="183">
        <f t="shared" si="3"/>
        <v>7480</v>
      </c>
      <c r="S100" s="183">
        <f t="shared" si="3"/>
        <v>4938</v>
      </c>
      <c r="T100" s="183">
        <f t="shared" si="3"/>
        <v>1042</v>
      </c>
      <c r="U100" s="211">
        <f t="shared" si="3"/>
        <v>1354</v>
      </c>
    </row>
    <row r="101" spans="1:21" s="190" customFormat="1" ht="13.5" customHeight="1" x14ac:dyDescent="0.25">
      <c r="A101" s="22"/>
      <c r="B101" s="185" t="s">
        <v>396</v>
      </c>
      <c r="C101" s="183">
        <f>SUM(C104,C107,C110,C113,C116,C119,C122,C125,C128,C131,C134,C137)</f>
        <v>555</v>
      </c>
      <c r="D101" s="183">
        <f t="shared" si="3"/>
        <v>342</v>
      </c>
      <c r="E101" s="183">
        <f t="shared" si="3"/>
        <v>10349</v>
      </c>
      <c r="F101" s="183">
        <f t="shared" si="3"/>
        <v>191</v>
      </c>
      <c r="G101" s="183">
        <f t="shared" si="3"/>
        <v>195</v>
      </c>
      <c r="H101" s="183">
        <f t="shared" si="3"/>
        <v>319</v>
      </c>
      <c r="I101" s="183">
        <f t="shared" si="3"/>
        <v>6627</v>
      </c>
      <c r="J101" s="183">
        <f t="shared" si="3"/>
        <v>491</v>
      </c>
      <c r="K101" s="183">
        <f t="shared" si="3"/>
        <v>2174</v>
      </c>
      <c r="L101" s="183">
        <f t="shared" si="3"/>
        <v>310</v>
      </c>
      <c r="M101" s="183">
        <f t="shared" si="3"/>
        <v>646</v>
      </c>
      <c r="N101" s="183">
        <f t="shared" si="3"/>
        <v>81</v>
      </c>
      <c r="O101" s="183">
        <f t="shared" si="3"/>
        <v>943</v>
      </c>
      <c r="P101" s="183">
        <f t="shared" si="3"/>
        <v>417</v>
      </c>
      <c r="Q101" s="183">
        <f t="shared" si="3"/>
        <v>1801</v>
      </c>
      <c r="R101" s="183">
        <f t="shared" si="3"/>
        <v>5338</v>
      </c>
      <c r="S101" s="183">
        <f t="shared" si="3"/>
        <v>3454</v>
      </c>
      <c r="T101" s="183">
        <f t="shared" si="3"/>
        <v>765</v>
      </c>
      <c r="U101" s="211">
        <f t="shared" si="3"/>
        <v>715</v>
      </c>
    </row>
    <row r="102" spans="1:21" s="190" customFormat="1" ht="4.5" customHeight="1" x14ac:dyDescent="0.25">
      <c r="A102" s="22"/>
      <c r="B102" s="185"/>
      <c r="U102" s="212"/>
    </row>
    <row r="103" spans="1:21" s="190" customFormat="1" ht="13.5" customHeight="1" x14ac:dyDescent="0.25">
      <c r="A103" s="188" t="s">
        <v>425</v>
      </c>
      <c r="B103" s="185" t="s">
        <v>395</v>
      </c>
      <c r="C103" s="191">
        <v>62</v>
      </c>
      <c r="D103" s="191">
        <v>839</v>
      </c>
      <c r="E103" s="191">
        <v>539</v>
      </c>
      <c r="F103" s="191">
        <v>11</v>
      </c>
      <c r="G103" s="191">
        <v>77</v>
      </c>
      <c r="H103" s="191">
        <v>157</v>
      </c>
      <c r="I103" s="191">
        <v>346</v>
      </c>
      <c r="J103" s="191">
        <v>49</v>
      </c>
      <c r="K103" s="191">
        <v>75</v>
      </c>
      <c r="L103" s="191">
        <v>5</v>
      </c>
      <c r="M103" s="191">
        <v>27</v>
      </c>
      <c r="N103" s="191">
        <v>1</v>
      </c>
      <c r="O103" s="191">
        <v>37</v>
      </c>
      <c r="P103" s="191">
        <v>9</v>
      </c>
      <c r="Q103" s="191">
        <v>55</v>
      </c>
      <c r="R103" s="191">
        <v>254</v>
      </c>
      <c r="S103" s="191">
        <v>86</v>
      </c>
      <c r="T103" s="191">
        <v>31</v>
      </c>
      <c r="U103" s="213">
        <v>38</v>
      </c>
    </row>
    <row r="104" spans="1:21" s="190" customFormat="1" ht="13.5" customHeight="1" x14ac:dyDescent="0.25">
      <c r="A104" s="188"/>
      <c r="B104" s="185" t="s">
        <v>396</v>
      </c>
      <c r="C104" s="191">
        <v>32</v>
      </c>
      <c r="D104" s="191">
        <v>33</v>
      </c>
      <c r="E104" s="191">
        <v>179</v>
      </c>
      <c r="F104" s="209" t="s">
        <v>388</v>
      </c>
      <c r="G104" s="191">
        <v>14</v>
      </c>
      <c r="H104" s="191">
        <v>15</v>
      </c>
      <c r="I104" s="191">
        <v>217</v>
      </c>
      <c r="J104" s="191">
        <v>8</v>
      </c>
      <c r="K104" s="191">
        <v>43</v>
      </c>
      <c r="L104" s="191">
        <v>1</v>
      </c>
      <c r="M104" s="191">
        <v>19</v>
      </c>
      <c r="N104" s="209" t="s">
        <v>388</v>
      </c>
      <c r="O104" s="191">
        <v>18</v>
      </c>
      <c r="P104" s="191">
        <v>3</v>
      </c>
      <c r="Q104" s="191">
        <v>29</v>
      </c>
      <c r="R104" s="191">
        <v>207</v>
      </c>
      <c r="S104" s="191">
        <v>66</v>
      </c>
      <c r="T104" s="191">
        <v>29</v>
      </c>
      <c r="U104" s="213">
        <v>19</v>
      </c>
    </row>
    <row r="105" spans="1:21" s="190" customFormat="1" ht="5" customHeight="1" x14ac:dyDescent="0.25">
      <c r="A105" s="188"/>
      <c r="B105" s="185"/>
      <c r="U105" s="212"/>
    </row>
    <row r="106" spans="1:21" s="190" customFormat="1" ht="13.5" customHeight="1" x14ac:dyDescent="0.25">
      <c r="A106" s="188" t="s">
        <v>426</v>
      </c>
      <c r="B106" s="185" t="s">
        <v>395</v>
      </c>
      <c r="C106" s="190">
        <v>8</v>
      </c>
      <c r="D106" s="209" t="s">
        <v>388</v>
      </c>
      <c r="E106" s="191">
        <v>258</v>
      </c>
      <c r="F106" s="191">
        <v>5</v>
      </c>
      <c r="G106" s="191">
        <v>15</v>
      </c>
      <c r="H106" s="191">
        <v>193</v>
      </c>
      <c r="I106" s="191">
        <v>572</v>
      </c>
      <c r="J106" s="191">
        <v>213</v>
      </c>
      <c r="K106" s="191">
        <v>97</v>
      </c>
      <c r="L106" s="191">
        <v>27</v>
      </c>
      <c r="M106" s="191">
        <v>8</v>
      </c>
      <c r="N106" s="191">
        <v>2</v>
      </c>
      <c r="O106" s="191">
        <v>42</v>
      </c>
      <c r="P106" s="191">
        <v>6</v>
      </c>
      <c r="Q106" s="191">
        <v>25</v>
      </c>
      <c r="R106" s="191">
        <v>58</v>
      </c>
      <c r="S106" s="191">
        <v>47</v>
      </c>
      <c r="T106" s="191">
        <v>9</v>
      </c>
      <c r="U106" s="213">
        <v>11</v>
      </c>
    </row>
    <row r="107" spans="1:21" s="190" customFormat="1" ht="13.5" customHeight="1" x14ac:dyDescent="0.25">
      <c r="A107" s="188"/>
      <c r="B107" s="185" t="s">
        <v>396</v>
      </c>
      <c r="C107" s="209" t="s">
        <v>388</v>
      </c>
      <c r="D107" s="209" t="s">
        <v>388</v>
      </c>
      <c r="E107" s="191">
        <v>121</v>
      </c>
      <c r="F107" s="209" t="s">
        <v>388</v>
      </c>
      <c r="G107" s="191">
        <v>3</v>
      </c>
      <c r="H107" s="191">
        <v>11</v>
      </c>
      <c r="I107" s="191">
        <v>196</v>
      </c>
      <c r="J107" s="191">
        <v>29</v>
      </c>
      <c r="K107" s="191">
        <v>58</v>
      </c>
      <c r="L107" s="191">
        <v>8</v>
      </c>
      <c r="M107" s="191">
        <v>4</v>
      </c>
      <c r="N107" s="191">
        <v>2</v>
      </c>
      <c r="O107" s="191">
        <v>9</v>
      </c>
      <c r="P107" s="191">
        <v>1</v>
      </c>
      <c r="Q107" s="191">
        <v>10</v>
      </c>
      <c r="R107" s="191">
        <v>41</v>
      </c>
      <c r="S107" s="191">
        <v>24</v>
      </c>
      <c r="T107" s="191">
        <v>8</v>
      </c>
      <c r="U107" s="213">
        <v>5</v>
      </c>
    </row>
    <row r="108" spans="1:21" s="190" customFormat="1" ht="6.5" customHeight="1" x14ac:dyDescent="0.25">
      <c r="A108" s="188"/>
      <c r="B108" s="185"/>
      <c r="U108" s="212"/>
    </row>
    <row r="109" spans="1:21" s="190" customFormat="1" ht="13.5" customHeight="1" x14ac:dyDescent="0.25">
      <c r="A109" s="188" t="s">
        <v>427</v>
      </c>
      <c r="B109" s="185" t="s">
        <v>395</v>
      </c>
      <c r="C109" s="191">
        <v>214</v>
      </c>
      <c r="D109" s="191">
        <v>1197</v>
      </c>
      <c r="E109" s="191">
        <v>858</v>
      </c>
      <c r="F109" s="191">
        <v>577</v>
      </c>
      <c r="G109" s="191">
        <v>124</v>
      </c>
      <c r="H109" s="191">
        <v>247</v>
      </c>
      <c r="I109" s="191">
        <v>1131</v>
      </c>
      <c r="J109" s="191">
        <v>401</v>
      </c>
      <c r="K109" s="191">
        <v>274</v>
      </c>
      <c r="L109" s="191">
        <v>42</v>
      </c>
      <c r="M109" s="191">
        <v>75</v>
      </c>
      <c r="N109" s="191">
        <v>6</v>
      </c>
      <c r="O109" s="191">
        <v>227</v>
      </c>
      <c r="P109" s="191">
        <v>44</v>
      </c>
      <c r="Q109" s="191">
        <v>185</v>
      </c>
      <c r="R109" s="191">
        <v>683</v>
      </c>
      <c r="S109" s="191">
        <v>211</v>
      </c>
      <c r="T109" s="191">
        <v>120</v>
      </c>
      <c r="U109" s="213">
        <v>115</v>
      </c>
    </row>
    <row r="110" spans="1:21" s="190" customFormat="1" ht="13.5" customHeight="1" x14ac:dyDescent="0.25">
      <c r="A110" s="188"/>
      <c r="B110" s="185" t="s">
        <v>396</v>
      </c>
      <c r="C110" s="191">
        <v>43</v>
      </c>
      <c r="D110" s="191">
        <v>147</v>
      </c>
      <c r="E110" s="191">
        <v>221</v>
      </c>
      <c r="F110" s="191">
        <v>72</v>
      </c>
      <c r="G110" s="191">
        <v>22</v>
      </c>
      <c r="H110" s="191">
        <v>25</v>
      </c>
      <c r="I110" s="191">
        <v>642</v>
      </c>
      <c r="J110" s="191">
        <v>31</v>
      </c>
      <c r="K110" s="191">
        <v>180</v>
      </c>
      <c r="L110" s="191">
        <v>20</v>
      </c>
      <c r="M110" s="191">
        <v>48</v>
      </c>
      <c r="N110" s="191">
        <v>4</v>
      </c>
      <c r="O110" s="191">
        <v>75</v>
      </c>
      <c r="P110" s="191">
        <v>11</v>
      </c>
      <c r="Q110" s="191">
        <v>99</v>
      </c>
      <c r="R110" s="191">
        <v>493</v>
      </c>
      <c r="S110" s="191">
        <v>172</v>
      </c>
      <c r="T110" s="191">
        <v>93</v>
      </c>
      <c r="U110" s="213">
        <v>56</v>
      </c>
    </row>
    <row r="111" spans="1:21" s="190" customFormat="1" ht="6.5" customHeight="1" x14ac:dyDescent="0.25">
      <c r="A111" s="188"/>
      <c r="B111" s="185"/>
      <c r="U111" s="212"/>
    </row>
    <row r="112" spans="1:21" s="190" customFormat="1" ht="13.5" customHeight="1" x14ac:dyDescent="0.25">
      <c r="A112" s="188" t="s">
        <v>428</v>
      </c>
      <c r="B112" s="185" t="s">
        <v>395</v>
      </c>
      <c r="C112" s="190">
        <v>79</v>
      </c>
      <c r="D112" s="209" t="s">
        <v>388</v>
      </c>
      <c r="E112" s="191">
        <v>2029</v>
      </c>
      <c r="F112" s="191">
        <v>31</v>
      </c>
      <c r="G112" s="191">
        <v>62</v>
      </c>
      <c r="H112" s="191">
        <v>201</v>
      </c>
      <c r="I112" s="191">
        <v>605</v>
      </c>
      <c r="J112" s="191">
        <v>177</v>
      </c>
      <c r="K112" s="191">
        <v>189</v>
      </c>
      <c r="L112" s="191">
        <v>50</v>
      </c>
      <c r="M112" s="191">
        <v>50</v>
      </c>
      <c r="N112" s="191">
        <v>4</v>
      </c>
      <c r="O112" s="191">
        <v>59</v>
      </c>
      <c r="P112" s="191">
        <v>23</v>
      </c>
      <c r="Q112" s="191">
        <v>73</v>
      </c>
      <c r="R112" s="191">
        <v>392</v>
      </c>
      <c r="S112" s="191">
        <v>137</v>
      </c>
      <c r="T112" s="191">
        <v>46</v>
      </c>
      <c r="U112" s="213">
        <v>72</v>
      </c>
    </row>
    <row r="113" spans="1:21" s="190" customFormat="1" ht="13.5" customHeight="1" x14ac:dyDescent="0.25">
      <c r="A113" s="188"/>
      <c r="B113" s="185" t="s">
        <v>396</v>
      </c>
      <c r="C113" s="190">
        <v>22</v>
      </c>
      <c r="D113" s="209" t="s">
        <v>388</v>
      </c>
      <c r="E113" s="191">
        <v>894</v>
      </c>
      <c r="F113" s="191">
        <v>4</v>
      </c>
      <c r="G113" s="191">
        <v>14</v>
      </c>
      <c r="H113" s="191">
        <v>20</v>
      </c>
      <c r="I113" s="191">
        <v>295</v>
      </c>
      <c r="J113" s="191">
        <v>21</v>
      </c>
      <c r="K113" s="191">
        <v>100</v>
      </c>
      <c r="L113" s="191">
        <v>19</v>
      </c>
      <c r="M113" s="191">
        <v>32</v>
      </c>
      <c r="N113" s="191">
        <v>2</v>
      </c>
      <c r="O113" s="191">
        <v>39</v>
      </c>
      <c r="P113" s="191">
        <v>15</v>
      </c>
      <c r="Q113" s="191">
        <v>39</v>
      </c>
      <c r="R113" s="191">
        <v>275</v>
      </c>
      <c r="S113" s="191">
        <v>94</v>
      </c>
      <c r="T113" s="191">
        <v>42</v>
      </c>
      <c r="U113" s="213">
        <v>41</v>
      </c>
    </row>
    <row r="114" spans="1:21" s="190" customFormat="1" ht="5.5" customHeight="1" x14ac:dyDescent="0.25">
      <c r="A114" s="188"/>
      <c r="B114" s="185"/>
      <c r="U114" s="212"/>
    </row>
    <row r="115" spans="1:21" s="190" customFormat="1" ht="13.5" customHeight="1" x14ac:dyDescent="0.25">
      <c r="A115" s="188" t="s">
        <v>429</v>
      </c>
      <c r="B115" s="185" t="s">
        <v>395</v>
      </c>
      <c r="C115" s="191">
        <v>297</v>
      </c>
      <c r="D115" s="191">
        <v>171</v>
      </c>
      <c r="E115" s="191">
        <v>619</v>
      </c>
      <c r="F115" s="191">
        <v>12</v>
      </c>
      <c r="G115" s="191">
        <v>32</v>
      </c>
      <c r="H115" s="191">
        <v>6</v>
      </c>
      <c r="I115" s="191">
        <v>167</v>
      </c>
      <c r="J115" s="191">
        <v>36</v>
      </c>
      <c r="K115" s="191">
        <v>106</v>
      </c>
      <c r="L115" s="191">
        <v>2</v>
      </c>
      <c r="M115" s="191">
        <v>15</v>
      </c>
      <c r="N115" s="209" t="s">
        <v>388</v>
      </c>
      <c r="O115" s="191">
        <v>11</v>
      </c>
      <c r="P115" s="191">
        <v>3</v>
      </c>
      <c r="Q115" s="191">
        <v>40</v>
      </c>
      <c r="R115" s="191">
        <v>163</v>
      </c>
      <c r="S115" s="191">
        <v>168</v>
      </c>
      <c r="T115" s="191">
        <v>38</v>
      </c>
      <c r="U115" s="213">
        <v>12</v>
      </c>
    </row>
    <row r="116" spans="1:21" s="190" customFormat="1" ht="13.5" customHeight="1" x14ac:dyDescent="0.25">
      <c r="A116" s="188"/>
      <c r="B116" s="185" t="s">
        <v>396</v>
      </c>
      <c r="C116" s="191">
        <v>25</v>
      </c>
      <c r="D116" s="191">
        <v>24</v>
      </c>
      <c r="E116" s="191">
        <v>378</v>
      </c>
      <c r="F116" s="209" t="s">
        <v>388</v>
      </c>
      <c r="G116" s="191">
        <v>5</v>
      </c>
      <c r="H116" s="209" t="s">
        <v>388</v>
      </c>
      <c r="I116" s="191">
        <v>85</v>
      </c>
      <c r="J116" s="191">
        <v>3</v>
      </c>
      <c r="K116" s="191">
        <v>60</v>
      </c>
      <c r="L116" s="191">
        <v>1</v>
      </c>
      <c r="M116" s="191">
        <v>9</v>
      </c>
      <c r="N116" s="209" t="s">
        <v>388</v>
      </c>
      <c r="O116" s="191">
        <v>3</v>
      </c>
      <c r="P116" s="191">
        <v>1</v>
      </c>
      <c r="Q116" s="191">
        <v>13</v>
      </c>
      <c r="R116" s="191">
        <v>107</v>
      </c>
      <c r="S116" s="191">
        <v>108</v>
      </c>
      <c r="T116" s="191">
        <v>14</v>
      </c>
      <c r="U116" s="213">
        <v>4</v>
      </c>
    </row>
    <row r="117" spans="1:21" s="190" customFormat="1" ht="4.5" customHeight="1" x14ac:dyDescent="0.25">
      <c r="A117" s="188"/>
      <c r="B117" s="185"/>
      <c r="U117" s="212"/>
    </row>
    <row r="118" spans="1:21" s="190" customFormat="1" ht="13.5" customHeight="1" x14ac:dyDescent="0.25">
      <c r="A118" s="188" t="s">
        <v>430</v>
      </c>
      <c r="B118" s="185" t="s">
        <v>395</v>
      </c>
      <c r="C118" s="191">
        <v>299</v>
      </c>
      <c r="D118" s="191">
        <v>1</v>
      </c>
      <c r="E118" s="191">
        <v>6628</v>
      </c>
      <c r="F118" s="191">
        <v>70</v>
      </c>
      <c r="G118" s="191">
        <v>149</v>
      </c>
      <c r="H118" s="191">
        <v>674</v>
      </c>
      <c r="I118" s="191">
        <v>2468</v>
      </c>
      <c r="J118" s="191">
        <v>780</v>
      </c>
      <c r="K118" s="191">
        <v>433</v>
      </c>
      <c r="L118" s="191">
        <v>64</v>
      </c>
      <c r="M118" s="191">
        <v>139</v>
      </c>
      <c r="N118" s="191">
        <v>26</v>
      </c>
      <c r="O118" s="191">
        <v>258</v>
      </c>
      <c r="P118" s="191">
        <v>152</v>
      </c>
      <c r="Q118" s="191">
        <v>140</v>
      </c>
      <c r="R118" s="191">
        <v>917</v>
      </c>
      <c r="S118" s="191">
        <v>570</v>
      </c>
      <c r="T118" s="191">
        <v>70</v>
      </c>
      <c r="U118" s="213">
        <v>177</v>
      </c>
    </row>
    <row r="119" spans="1:21" s="190" customFormat="1" ht="13.5" customHeight="1" x14ac:dyDescent="0.25">
      <c r="A119" s="188"/>
      <c r="B119" s="185" t="s">
        <v>396</v>
      </c>
      <c r="C119" s="191">
        <v>128</v>
      </c>
      <c r="D119" s="209" t="s">
        <v>388</v>
      </c>
      <c r="E119" s="191">
        <v>3067</v>
      </c>
      <c r="F119" s="191">
        <v>10</v>
      </c>
      <c r="G119" s="191">
        <v>20</v>
      </c>
      <c r="H119" s="191">
        <v>56</v>
      </c>
      <c r="I119" s="191">
        <v>1000</v>
      </c>
      <c r="J119" s="191">
        <v>95</v>
      </c>
      <c r="K119" s="191">
        <v>262</v>
      </c>
      <c r="L119" s="191">
        <v>26</v>
      </c>
      <c r="M119" s="191">
        <v>87</v>
      </c>
      <c r="N119" s="191">
        <v>10</v>
      </c>
      <c r="O119" s="191">
        <v>124</v>
      </c>
      <c r="P119" s="191">
        <v>101</v>
      </c>
      <c r="Q119" s="191">
        <v>74</v>
      </c>
      <c r="R119" s="191">
        <v>644</v>
      </c>
      <c r="S119" s="191">
        <v>409</v>
      </c>
      <c r="T119" s="191">
        <v>39</v>
      </c>
      <c r="U119" s="213">
        <v>84</v>
      </c>
    </row>
    <row r="120" spans="1:21" s="190" customFormat="1" ht="4" customHeight="1" x14ac:dyDescent="0.25">
      <c r="A120" s="188"/>
      <c r="B120" s="185"/>
      <c r="U120" s="212"/>
    </row>
    <row r="121" spans="1:21" s="190" customFormat="1" ht="13.5" customHeight="1" x14ac:dyDescent="0.25">
      <c r="A121" s="197" t="s">
        <v>431</v>
      </c>
      <c r="B121" s="185" t="s">
        <v>395</v>
      </c>
      <c r="C121" s="190">
        <v>34</v>
      </c>
      <c r="D121" s="209" t="s">
        <v>388</v>
      </c>
      <c r="E121" s="191">
        <v>1135</v>
      </c>
      <c r="F121" s="191">
        <v>12</v>
      </c>
      <c r="G121" s="191">
        <v>14</v>
      </c>
      <c r="H121" s="191">
        <v>49</v>
      </c>
      <c r="I121" s="191">
        <v>452</v>
      </c>
      <c r="J121" s="191">
        <v>26</v>
      </c>
      <c r="K121" s="191">
        <v>95</v>
      </c>
      <c r="L121" s="191">
        <v>3</v>
      </c>
      <c r="M121" s="191">
        <v>16</v>
      </c>
      <c r="N121" s="209" t="s">
        <v>388</v>
      </c>
      <c r="O121" s="191">
        <v>32</v>
      </c>
      <c r="P121" s="191">
        <v>3</v>
      </c>
      <c r="Q121" s="191">
        <v>26</v>
      </c>
      <c r="R121" s="191">
        <v>124</v>
      </c>
      <c r="S121" s="191">
        <v>48</v>
      </c>
      <c r="T121" s="191">
        <v>11</v>
      </c>
      <c r="U121" s="213">
        <v>21</v>
      </c>
    </row>
    <row r="122" spans="1:21" s="190" customFormat="1" ht="13.5" customHeight="1" x14ac:dyDescent="0.25">
      <c r="A122" s="197"/>
      <c r="B122" s="185" t="s">
        <v>396</v>
      </c>
      <c r="C122" s="190">
        <v>13</v>
      </c>
      <c r="D122" s="209" t="s">
        <v>388</v>
      </c>
      <c r="E122" s="191">
        <v>316</v>
      </c>
      <c r="F122" s="191">
        <v>2</v>
      </c>
      <c r="G122" s="191">
        <v>2</v>
      </c>
      <c r="H122" s="191">
        <v>5</v>
      </c>
      <c r="I122" s="191">
        <v>314</v>
      </c>
      <c r="J122" s="191">
        <v>5</v>
      </c>
      <c r="K122" s="191">
        <v>58</v>
      </c>
      <c r="L122" s="191">
        <v>1</v>
      </c>
      <c r="M122" s="191">
        <v>13</v>
      </c>
      <c r="N122" s="209" t="s">
        <v>388</v>
      </c>
      <c r="O122" s="191">
        <v>4</v>
      </c>
      <c r="P122" s="191">
        <v>1</v>
      </c>
      <c r="Q122" s="191">
        <v>13</v>
      </c>
      <c r="R122" s="191">
        <v>99</v>
      </c>
      <c r="S122" s="191">
        <v>36</v>
      </c>
      <c r="T122" s="191">
        <v>10</v>
      </c>
      <c r="U122" s="213">
        <v>14</v>
      </c>
    </row>
    <row r="123" spans="1:21" s="190" customFormat="1" ht="7.75" customHeight="1" x14ac:dyDescent="0.25">
      <c r="A123" s="197"/>
      <c r="B123" s="194"/>
      <c r="U123" s="212"/>
    </row>
    <row r="124" spans="1:21" s="190" customFormat="1" ht="13.5" customHeight="1" x14ac:dyDescent="0.25">
      <c r="A124" s="188" t="s">
        <v>432</v>
      </c>
      <c r="B124" s="185" t="s">
        <v>395</v>
      </c>
      <c r="C124" s="191">
        <v>169</v>
      </c>
      <c r="D124" s="191">
        <v>501</v>
      </c>
      <c r="E124" s="191">
        <v>263</v>
      </c>
      <c r="F124" s="191">
        <v>16</v>
      </c>
      <c r="G124" s="191">
        <v>38</v>
      </c>
      <c r="H124" s="191">
        <v>11</v>
      </c>
      <c r="I124" s="191">
        <v>91</v>
      </c>
      <c r="J124" s="191">
        <v>41</v>
      </c>
      <c r="K124" s="191">
        <v>63</v>
      </c>
      <c r="L124" s="191">
        <v>8</v>
      </c>
      <c r="M124" s="191">
        <v>7</v>
      </c>
      <c r="N124" s="191">
        <v>1</v>
      </c>
      <c r="O124" s="191">
        <v>30</v>
      </c>
      <c r="P124" s="191">
        <v>22</v>
      </c>
      <c r="Q124" s="191">
        <v>69</v>
      </c>
      <c r="R124" s="191">
        <v>169</v>
      </c>
      <c r="S124" s="191">
        <v>92</v>
      </c>
      <c r="T124" s="191">
        <v>21</v>
      </c>
      <c r="U124" s="213">
        <v>21</v>
      </c>
    </row>
    <row r="125" spans="1:21" s="190" customFormat="1" ht="13.5" customHeight="1" x14ac:dyDescent="0.25">
      <c r="A125" s="188"/>
      <c r="B125" s="185" t="s">
        <v>396</v>
      </c>
      <c r="C125" s="191">
        <v>20</v>
      </c>
      <c r="D125" s="191">
        <v>105</v>
      </c>
      <c r="E125" s="191">
        <v>112</v>
      </c>
      <c r="F125" s="191">
        <v>1</v>
      </c>
      <c r="G125" s="191">
        <v>6</v>
      </c>
      <c r="H125" s="191">
        <v>1</v>
      </c>
      <c r="I125" s="191">
        <v>68</v>
      </c>
      <c r="J125" s="191">
        <v>3</v>
      </c>
      <c r="K125" s="191">
        <v>39</v>
      </c>
      <c r="L125" s="191">
        <v>4</v>
      </c>
      <c r="M125" s="191">
        <v>5</v>
      </c>
      <c r="N125" s="209" t="s">
        <v>388</v>
      </c>
      <c r="O125" s="191">
        <v>16</v>
      </c>
      <c r="P125" s="191">
        <v>10</v>
      </c>
      <c r="Q125" s="191">
        <v>30</v>
      </c>
      <c r="R125" s="191">
        <v>125</v>
      </c>
      <c r="S125" s="191">
        <v>66</v>
      </c>
      <c r="T125" s="191">
        <v>20</v>
      </c>
      <c r="U125" s="213">
        <v>11</v>
      </c>
    </row>
    <row r="126" spans="1:21" s="190" customFormat="1" ht="8" customHeight="1" x14ac:dyDescent="0.25">
      <c r="A126" s="188"/>
      <c r="B126" s="185"/>
      <c r="U126" s="212"/>
    </row>
    <row r="127" spans="1:21" s="190" customFormat="1" ht="13.5" customHeight="1" x14ac:dyDescent="0.25">
      <c r="A127" s="16" t="s">
        <v>433</v>
      </c>
      <c r="B127" s="185" t="s">
        <v>395</v>
      </c>
      <c r="C127" s="190">
        <v>404</v>
      </c>
      <c r="D127" s="209" t="s">
        <v>388</v>
      </c>
      <c r="E127" s="191">
        <v>4730</v>
      </c>
      <c r="F127" s="191">
        <v>54</v>
      </c>
      <c r="G127" s="191">
        <v>111</v>
      </c>
      <c r="H127" s="191">
        <v>474</v>
      </c>
      <c r="I127" s="191">
        <v>1458</v>
      </c>
      <c r="J127" s="191">
        <v>461</v>
      </c>
      <c r="K127" s="191">
        <v>470</v>
      </c>
      <c r="L127" s="191">
        <v>79</v>
      </c>
      <c r="M127" s="191">
        <v>147</v>
      </c>
      <c r="N127" s="191">
        <v>36</v>
      </c>
      <c r="O127" s="191">
        <v>273</v>
      </c>
      <c r="P127" s="191">
        <v>112</v>
      </c>
      <c r="Q127" s="191">
        <v>181</v>
      </c>
      <c r="R127" s="191">
        <v>782</v>
      </c>
      <c r="S127" s="191">
        <v>240</v>
      </c>
      <c r="T127" s="191">
        <v>101</v>
      </c>
      <c r="U127" s="213">
        <v>188</v>
      </c>
    </row>
    <row r="128" spans="1:21" s="190" customFormat="1" ht="13.5" customHeight="1" x14ac:dyDescent="0.25">
      <c r="A128" s="188"/>
      <c r="B128" s="185" t="s">
        <v>396</v>
      </c>
      <c r="C128" s="190">
        <v>144</v>
      </c>
      <c r="D128" s="209" t="s">
        <v>388</v>
      </c>
      <c r="E128" s="191">
        <v>2145</v>
      </c>
      <c r="F128" s="191">
        <v>10</v>
      </c>
      <c r="G128" s="191">
        <v>21</v>
      </c>
      <c r="H128" s="191">
        <v>30</v>
      </c>
      <c r="I128" s="191">
        <v>696</v>
      </c>
      <c r="J128" s="191">
        <v>66</v>
      </c>
      <c r="K128" s="191">
        <v>259</v>
      </c>
      <c r="L128" s="191">
        <v>24</v>
      </c>
      <c r="M128" s="191">
        <v>105</v>
      </c>
      <c r="N128" s="191">
        <v>8</v>
      </c>
      <c r="O128" s="191">
        <v>133</v>
      </c>
      <c r="P128" s="191">
        <v>24</v>
      </c>
      <c r="Q128" s="191">
        <v>113</v>
      </c>
      <c r="R128" s="191">
        <v>592</v>
      </c>
      <c r="S128" s="191">
        <v>179</v>
      </c>
      <c r="T128" s="191">
        <v>77</v>
      </c>
      <c r="U128" s="213">
        <v>77</v>
      </c>
    </row>
    <row r="129" spans="1:21" s="190" customFormat="1" ht="7" customHeight="1" x14ac:dyDescent="0.25">
      <c r="A129" s="188"/>
      <c r="B129" s="185"/>
      <c r="U129" s="212"/>
    </row>
    <row r="130" spans="1:21" s="190" customFormat="1" ht="13.5" customHeight="1" x14ac:dyDescent="0.25">
      <c r="A130" s="188" t="s">
        <v>434</v>
      </c>
      <c r="B130" s="185" t="s">
        <v>395</v>
      </c>
      <c r="C130" s="191">
        <v>282</v>
      </c>
      <c r="D130" s="191">
        <v>87</v>
      </c>
      <c r="E130" s="191">
        <v>1408</v>
      </c>
      <c r="F130" s="191">
        <v>28</v>
      </c>
      <c r="G130" s="191">
        <v>98</v>
      </c>
      <c r="H130" s="191">
        <v>367</v>
      </c>
      <c r="I130" s="191">
        <v>763</v>
      </c>
      <c r="J130" s="191">
        <v>207</v>
      </c>
      <c r="K130" s="191">
        <v>187</v>
      </c>
      <c r="L130" s="191">
        <v>25</v>
      </c>
      <c r="M130" s="191">
        <v>55</v>
      </c>
      <c r="N130" s="191">
        <v>3</v>
      </c>
      <c r="O130" s="191">
        <v>101</v>
      </c>
      <c r="P130" s="191">
        <v>15</v>
      </c>
      <c r="Q130" s="191">
        <v>146</v>
      </c>
      <c r="R130" s="191">
        <v>624</v>
      </c>
      <c r="S130" s="191">
        <v>206</v>
      </c>
      <c r="T130" s="191">
        <v>80</v>
      </c>
      <c r="U130" s="213">
        <v>113</v>
      </c>
    </row>
    <row r="131" spans="1:21" s="190" customFormat="1" ht="13.5" customHeight="1" x14ac:dyDescent="0.25">
      <c r="A131" s="188"/>
      <c r="B131" s="185" t="s">
        <v>396</v>
      </c>
      <c r="C131" s="191">
        <v>54</v>
      </c>
      <c r="D131" s="191">
        <v>7</v>
      </c>
      <c r="E131" s="191">
        <v>647</v>
      </c>
      <c r="F131" s="191">
        <v>5</v>
      </c>
      <c r="G131" s="191">
        <v>12</v>
      </c>
      <c r="H131" s="191">
        <v>19</v>
      </c>
      <c r="I131" s="191">
        <v>419</v>
      </c>
      <c r="J131" s="191">
        <v>28</v>
      </c>
      <c r="K131" s="191">
        <v>103</v>
      </c>
      <c r="L131" s="191">
        <v>9</v>
      </c>
      <c r="M131" s="191">
        <v>30</v>
      </c>
      <c r="N131" s="191">
        <v>3</v>
      </c>
      <c r="O131" s="191">
        <v>57</v>
      </c>
      <c r="P131" s="191">
        <v>8</v>
      </c>
      <c r="Q131" s="191">
        <v>75</v>
      </c>
      <c r="R131" s="191">
        <v>384</v>
      </c>
      <c r="S131" s="191">
        <v>127</v>
      </c>
      <c r="T131" s="191">
        <v>66</v>
      </c>
      <c r="U131" s="213">
        <v>64</v>
      </c>
    </row>
    <row r="132" spans="1:21" s="190" customFormat="1" ht="6" customHeight="1" x14ac:dyDescent="0.25">
      <c r="A132" s="188"/>
      <c r="B132" s="185"/>
      <c r="U132" s="212"/>
    </row>
    <row r="133" spans="1:21" s="190" customFormat="1" ht="13.5" customHeight="1" x14ac:dyDescent="0.25">
      <c r="A133" s="188" t="s">
        <v>435</v>
      </c>
      <c r="B133" s="185" t="s">
        <v>395</v>
      </c>
      <c r="C133" s="191">
        <v>183</v>
      </c>
      <c r="D133" s="191">
        <v>597</v>
      </c>
      <c r="E133" s="191">
        <v>5390</v>
      </c>
      <c r="F133" s="191">
        <v>365</v>
      </c>
      <c r="G133" s="191">
        <v>404</v>
      </c>
      <c r="H133" s="191">
        <v>1452</v>
      </c>
      <c r="I133" s="191">
        <v>3980</v>
      </c>
      <c r="J133" s="191">
        <v>1101</v>
      </c>
      <c r="K133" s="191">
        <v>1426</v>
      </c>
      <c r="L133" s="191">
        <v>578</v>
      </c>
      <c r="M133" s="191">
        <v>449</v>
      </c>
      <c r="N133" s="191">
        <v>120</v>
      </c>
      <c r="O133" s="191">
        <v>789</v>
      </c>
      <c r="P133" s="191">
        <v>804</v>
      </c>
      <c r="Q133" s="191">
        <v>3204</v>
      </c>
      <c r="R133" s="191">
        <v>2543</v>
      </c>
      <c r="S133" s="191">
        <v>2908</v>
      </c>
      <c r="T133" s="191">
        <v>447</v>
      </c>
      <c r="U133" s="213">
        <v>508</v>
      </c>
    </row>
    <row r="134" spans="1:21" s="190" customFormat="1" ht="13.5" customHeight="1" x14ac:dyDescent="0.25">
      <c r="A134" s="188"/>
      <c r="B134" s="185" t="s">
        <v>396</v>
      </c>
      <c r="C134" s="191">
        <v>33</v>
      </c>
      <c r="D134" s="191">
        <v>26</v>
      </c>
      <c r="E134" s="191">
        <v>1315</v>
      </c>
      <c r="F134" s="191">
        <v>85</v>
      </c>
      <c r="G134" s="191">
        <v>68</v>
      </c>
      <c r="H134" s="191">
        <v>117</v>
      </c>
      <c r="I134" s="191">
        <v>2254</v>
      </c>
      <c r="J134" s="191">
        <v>152</v>
      </c>
      <c r="K134" s="191">
        <v>895</v>
      </c>
      <c r="L134" s="191">
        <v>193</v>
      </c>
      <c r="M134" s="191">
        <v>267</v>
      </c>
      <c r="N134" s="191">
        <v>48</v>
      </c>
      <c r="O134" s="191">
        <v>416</v>
      </c>
      <c r="P134" s="191">
        <v>234</v>
      </c>
      <c r="Q134" s="191">
        <v>1231</v>
      </c>
      <c r="R134" s="191">
        <v>1835</v>
      </c>
      <c r="S134" s="191">
        <v>2001</v>
      </c>
      <c r="T134" s="191">
        <v>314</v>
      </c>
      <c r="U134" s="213">
        <v>294</v>
      </c>
    </row>
    <row r="135" spans="1:21" s="190" customFormat="1" ht="4.5" customHeight="1" x14ac:dyDescent="0.25">
      <c r="A135" s="188"/>
      <c r="B135" s="185"/>
      <c r="U135" s="212"/>
    </row>
    <row r="136" spans="1:21" s="190" customFormat="1" ht="13.5" customHeight="1" x14ac:dyDescent="0.25">
      <c r="A136" s="188" t="s">
        <v>436</v>
      </c>
      <c r="B136" s="185" t="s">
        <v>395</v>
      </c>
      <c r="C136" s="191">
        <v>209</v>
      </c>
      <c r="D136" s="191">
        <v>4</v>
      </c>
      <c r="E136" s="191">
        <v>2092</v>
      </c>
      <c r="F136" s="191">
        <v>31</v>
      </c>
      <c r="G136" s="191">
        <v>65</v>
      </c>
      <c r="H136" s="191">
        <v>322</v>
      </c>
      <c r="I136" s="191">
        <v>1046</v>
      </c>
      <c r="J136" s="191">
        <v>487</v>
      </c>
      <c r="K136" s="191">
        <v>221</v>
      </c>
      <c r="L136" s="191">
        <v>18</v>
      </c>
      <c r="M136" s="191">
        <v>47</v>
      </c>
      <c r="N136" s="191">
        <v>7</v>
      </c>
      <c r="O136" s="191">
        <v>111</v>
      </c>
      <c r="P136" s="191">
        <v>25</v>
      </c>
      <c r="Q136" s="191">
        <v>117</v>
      </c>
      <c r="R136" s="191">
        <v>771</v>
      </c>
      <c r="S136" s="191">
        <v>225</v>
      </c>
      <c r="T136" s="191">
        <v>68</v>
      </c>
      <c r="U136" s="213">
        <v>78</v>
      </c>
    </row>
    <row r="137" spans="1:21" s="190" customFormat="1" ht="13.5" customHeight="1" x14ac:dyDescent="0.25">
      <c r="A137" s="188"/>
      <c r="B137" s="185" t="s">
        <v>396</v>
      </c>
      <c r="C137" s="191">
        <v>41</v>
      </c>
      <c r="D137" s="209" t="s">
        <v>388</v>
      </c>
      <c r="E137" s="191">
        <v>954</v>
      </c>
      <c r="F137" s="191">
        <v>2</v>
      </c>
      <c r="G137" s="191">
        <v>8</v>
      </c>
      <c r="H137" s="191">
        <v>20</v>
      </c>
      <c r="I137" s="191">
        <v>441</v>
      </c>
      <c r="J137" s="191">
        <v>50</v>
      </c>
      <c r="K137" s="191">
        <v>117</v>
      </c>
      <c r="L137" s="191">
        <v>4</v>
      </c>
      <c r="M137" s="191">
        <v>27</v>
      </c>
      <c r="N137" s="191">
        <v>4</v>
      </c>
      <c r="O137" s="191">
        <v>49</v>
      </c>
      <c r="P137" s="191">
        <v>8</v>
      </c>
      <c r="Q137" s="191">
        <v>75</v>
      </c>
      <c r="R137" s="191">
        <v>536</v>
      </c>
      <c r="S137" s="191">
        <v>172</v>
      </c>
      <c r="T137" s="191">
        <v>53</v>
      </c>
      <c r="U137" s="213">
        <v>46</v>
      </c>
    </row>
    <row r="138" spans="1:21" s="190" customFormat="1" ht="10.5" customHeight="1" x14ac:dyDescent="0.25">
      <c r="A138" s="188"/>
      <c r="B138" s="223"/>
      <c r="U138" s="212"/>
    </row>
    <row r="139" spans="1:21" s="190" customFormat="1" ht="8.5" customHeight="1" x14ac:dyDescent="0.25">
      <c r="A139" s="188"/>
      <c r="B139" s="223"/>
      <c r="U139" s="212"/>
    </row>
    <row r="140" spans="1:21" s="190" customFormat="1" ht="11.5" customHeight="1" x14ac:dyDescent="0.25">
      <c r="A140" s="188"/>
      <c r="B140" s="223"/>
      <c r="U140" s="212"/>
    </row>
    <row r="141" spans="1:21" s="190" customFormat="1" ht="11.5" customHeight="1" x14ac:dyDescent="0.25">
      <c r="A141" s="188"/>
      <c r="B141" s="223"/>
      <c r="U141" s="212"/>
    </row>
    <row r="142" spans="1:21" s="190" customFormat="1" ht="13.5" customHeight="1" x14ac:dyDescent="0.25">
      <c r="A142" s="188"/>
      <c r="B142" s="220"/>
      <c r="U142" s="215" t="s">
        <v>138</v>
      </c>
    </row>
    <row r="143" spans="1:21" s="190" customFormat="1" ht="13.5" customHeight="1" x14ac:dyDescent="0.25">
      <c r="A143" s="188"/>
      <c r="B143" s="221"/>
      <c r="U143" s="216" t="s">
        <v>139</v>
      </c>
    </row>
    <row r="144" spans="1:21" ht="18" customHeight="1" x14ac:dyDescent="0.25">
      <c r="A144" s="236" t="s">
        <v>391</v>
      </c>
      <c r="B144" s="238" t="s">
        <v>392</v>
      </c>
      <c r="C144" s="240" t="s">
        <v>393</v>
      </c>
      <c r="D144" s="240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  <c r="R144" s="240"/>
      <c r="S144" s="240"/>
      <c r="T144" s="240"/>
      <c r="U144" s="241"/>
    </row>
    <row r="145" spans="1:21" ht="15" customHeight="1" x14ac:dyDescent="0.25">
      <c r="A145" s="237"/>
      <c r="B145" s="239"/>
      <c r="C145" s="205" t="s">
        <v>4</v>
      </c>
      <c r="D145" s="205" t="s">
        <v>7</v>
      </c>
      <c r="E145" s="205" t="s">
        <v>10</v>
      </c>
      <c r="F145" s="205" t="s">
        <v>13</v>
      </c>
      <c r="G145" s="205" t="s">
        <v>16</v>
      </c>
      <c r="H145" s="205" t="s">
        <v>19</v>
      </c>
      <c r="I145" s="205" t="s">
        <v>22</v>
      </c>
      <c r="J145" s="205" t="s">
        <v>25</v>
      </c>
      <c r="K145" s="205" t="s">
        <v>28</v>
      </c>
      <c r="L145" s="205" t="s">
        <v>31</v>
      </c>
      <c r="M145" s="205" t="s">
        <v>34</v>
      </c>
      <c r="N145" s="205" t="s">
        <v>37</v>
      </c>
      <c r="O145" s="205" t="s">
        <v>40</v>
      </c>
      <c r="P145" s="205" t="s">
        <v>43</v>
      </c>
      <c r="Q145" s="205" t="s">
        <v>46</v>
      </c>
      <c r="R145" s="205" t="s">
        <v>49</v>
      </c>
      <c r="S145" s="205" t="s">
        <v>52</v>
      </c>
      <c r="T145" s="205" t="s">
        <v>55</v>
      </c>
      <c r="U145" s="217" t="s">
        <v>58</v>
      </c>
    </row>
    <row r="146" spans="1:21" ht="7" customHeight="1" x14ac:dyDescent="0.25">
      <c r="A146" s="206"/>
      <c r="B146" s="207"/>
      <c r="C146" s="208"/>
      <c r="D146" s="208"/>
      <c r="E146" s="208"/>
      <c r="F146" s="208"/>
      <c r="G146" s="208"/>
      <c r="H146" s="208"/>
      <c r="I146" s="208"/>
      <c r="J146" s="208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  <c r="U146" s="208"/>
    </row>
    <row r="147" spans="1:21" s="190" customFormat="1" ht="13.5" customHeight="1" x14ac:dyDescent="0.25">
      <c r="A147" s="22" t="s">
        <v>437</v>
      </c>
      <c r="B147" s="185" t="s">
        <v>395</v>
      </c>
      <c r="C147" s="198">
        <f>SUM(C150,C153,C156)</f>
        <v>158</v>
      </c>
      <c r="D147" s="209" t="s">
        <v>388</v>
      </c>
      <c r="E147" s="198">
        <f t="shared" ref="E147:U148" si="4">SUM(E150,E153,E156)</f>
        <v>3047</v>
      </c>
      <c r="F147" s="198">
        <f t="shared" si="4"/>
        <v>39</v>
      </c>
      <c r="G147" s="198">
        <f t="shared" si="4"/>
        <v>111</v>
      </c>
      <c r="H147" s="198">
        <f t="shared" si="4"/>
        <v>134</v>
      </c>
      <c r="I147" s="198">
        <f t="shared" si="4"/>
        <v>651</v>
      </c>
      <c r="J147" s="198">
        <f t="shared" si="4"/>
        <v>184</v>
      </c>
      <c r="K147" s="198">
        <f t="shared" si="4"/>
        <v>223</v>
      </c>
      <c r="L147" s="198">
        <f t="shared" si="4"/>
        <v>87</v>
      </c>
      <c r="M147" s="198">
        <f t="shared" si="4"/>
        <v>89</v>
      </c>
      <c r="N147" s="198">
        <f t="shared" si="4"/>
        <v>6</v>
      </c>
      <c r="O147" s="198">
        <f t="shared" si="4"/>
        <v>79</v>
      </c>
      <c r="P147" s="198">
        <f t="shared" si="4"/>
        <v>89</v>
      </c>
      <c r="Q147" s="198">
        <f t="shared" si="4"/>
        <v>759</v>
      </c>
      <c r="R147" s="198">
        <f t="shared" si="4"/>
        <v>526</v>
      </c>
      <c r="S147" s="198">
        <f t="shared" si="4"/>
        <v>435</v>
      </c>
      <c r="T147" s="198">
        <f t="shared" si="4"/>
        <v>77</v>
      </c>
      <c r="U147" s="218">
        <f t="shared" si="4"/>
        <v>122</v>
      </c>
    </row>
    <row r="148" spans="1:21" s="190" customFormat="1" ht="13.5" customHeight="1" x14ac:dyDescent="0.25">
      <c r="A148" s="22"/>
      <c r="B148" s="185" t="s">
        <v>396</v>
      </c>
      <c r="C148" s="198">
        <f>SUM(C151,C154,C157)</f>
        <v>63</v>
      </c>
      <c r="D148" s="209" t="s">
        <v>388</v>
      </c>
      <c r="E148" s="198">
        <f t="shared" si="4"/>
        <v>1389</v>
      </c>
      <c r="F148" s="198">
        <f t="shared" si="4"/>
        <v>9</v>
      </c>
      <c r="G148" s="198">
        <f t="shared" si="4"/>
        <v>18</v>
      </c>
      <c r="H148" s="198">
        <f t="shared" si="4"/>
        <v>27</v>
      </c>
      <c r="I148" s="198">
        <f t="shared" si="4"/>
        <v>364</v>
      </c>
      <c r="J148" s="198">
        <f t="shared" si="4"/>
        <v>28</v>
      </c>
      <c r="K148" s="198">
        <f t="shared" si="4"/>
        <v>87</v>
      </c>
      <c r="L148" s="198">
        <f t="shared" si="4"/>
        <v>29</v>
      </c>
      <c r="M148" s="198">
        <f t="shared" si="4"/>
        <v>52</v>
      </c>
      <c r="N148" s="198">
        <f t="shared" si="4"/>
        <v>2</v>
      </c>
      <c r="O148" s="198">
        <f t="shared" si="4"/>
        <v>42</v>
      </c>
      <c r="P148" s="198">
        <f t="shared" si="4"/>
        <v>29</v>
      </c>
      <c r="Q148" s="198">
        <f t="shared" si="4"/>
        <v>289</v>
      </c>
      <c r="R148" s="198">
        <f t="shared" si="4"/>
        <v>371</v>
      </c>
      <c r="S148" s="198">
        <f t="shared" si="4"/>
        <v>314</v>
      </c>
      <c r="T148" s="198">
        <f t="shared" si="4"/>
        <v>50</v>
      </c>
      <c r="U148" s="218">
        <f t="shared" si="4"/>
        <v>51</v>
      </c>
    </row>
    <row r="149" spans="1:21" s="190" customFormat="1" ht="3.5" customHeight="1" x14ac:dyDescent="0.25">
      <c r="A149" s="22"/>
      <c r="B149" s="185"/>
      <c r="U149" s="212"/>
    </row>
    <row r="150" spans="1:21" s="190" customFormat="1" ht="13.5" customHeight="1" x14ac:dyDescent="0.25">
      <c r="A150" s="188" t="s">
        <v>438</v>
      </c>
      <c r="B150" s="185" t="s">
        <v>395</v>
      </c>
      <c r="C150" s="190">
        <v>18</v>
      </c>
      <c r="D150" s="209" t="s">
        <v>388</v>
      </c>
      <c r="E150" s="191">
        <v>15</v>
      </c>
      <c r="F150" s="209" t="s">
        <v>388</v>
      </c>
      <c r="G150" s="191">
        <v>6</v>
      </c>
      <c r="H150" s="209" t="s">
        <v>388</v>
      </c>
      <c r="I150" s="191">
        <v>22</v>
      </c>
      <c r="J150" s="191">
        <v>5</v>
      </c>
      <c r="K150" s="191">
        <v>17</v>
      </c>
      <c r="L150" s="209" t="s">
        <v>388</v>
      </c>
      <c r="M150" s="209" t="s">
        <v>388</v>
      </c>
      <c r="N150" s="209" t="s">
        <v>388</v>
      </c>
      <c r="O150" s="209" t="s">
        <v>388</v>
      </c>
      <c r="P150" s="209" t="s">
        <v>388</v>
      </c>
      <c r="Q150" s="191">
        <v>51</v>
      </c>
      <c r="R150" s="191">
        <v>22</v>
      </c>
      <c r="S150" s="191">
        <v>14</v>
      </c>
      <c r="T150" s="191">
        <v>2</v>
      </c>
      <c r="U150" s="213">
        <v>5</v>
      </c>
    </row>
    <row r="151" spans="1:21" s="190" customFormat="1" ht="13.5" customHeight="1" x14ac:dyDescent="0.25">
      <c r="A151" s="188"/>
      <c r="B151" s="185" t="s">
        <v>396</v>
      </c>
      <c r="C151" s="190">
        <v>8</v>
      </c>
      <c r="D151" s="209" t="s">
        <v>388</v>
      </c>
      <c r="E151" s="190">
        <v>4</v>
      </c>
      <c r="F151" s="209" t="s">
        <v>388</v>
      </c>
      <c r="G151" s="209" t="s">
        <v>388</v>
      </c>
      <c r="H151" s="209" t="s">
        <v>388</v>
      </c>
      <c r="I151" s="191">
        <v>15</v>
      </c>
      <c r="J151" s="209" t="s">
        <v>388</v>
      </c>
      <c r="K151" s="191">
        <v>5</v>
      </c>
      <c r="L151" s="209" t="s">
        <v>388</v>
      </c>
      <c r="M151" s="209" t="s">
        <v>388</v>
      </c>
      <c r="N151" s="209" t="s">
        <v>388</v>
      </c>
      <c r="O151" s="209" t="s">
        <v>388</v>
      </c>
      <c r="P151" s="209" t="s">
        <v>388</v>
      </c>
      <c r="Q151" s="191">
        <v>17</v>
      </c>
      <c r="R151" s="191">
        <v>14</v>
      </c>
      <c r="S151" s="191">
        <v>8</v>
      </c>
      <c r="T151" s="191">
        <v>2</v>
      </c>
      <c r="U151" s="219" t="s">
        <v>388</v>
      </c>
    </row>
    <row r="152" spans="1:21" s="190" customFormat="1" ht="6.5" customHeight="1" x14ac:dyDescent="0.25">
      <c r="A152" s="188"/>
      <c r="B152" s="185"/>
      <c r="U152" s="212"/>
    </row>
    <row r="153" spans="1:21" s="190" customFormat="1" ht="13.5" customHeight="1" x14ac:dyDescent="0.25">
      <c r="A153" s="16" t="s">
        <v>439</v>
      </c>
      <c r="B153" s="185" t="s">
        <v>395</v>
      </c>
      <c r="C153" s="190">
        <v>137</v>
      </c>
      <c r="D153" s="209" t="s">
        <v>388</v>
      </c>
      <c r="E153" s="191">
        <v>3026</v>
      </c>
      <c r="F153" s="191">
        <v>39</v>
      </c>
      <c r="G153" s="191">
        <v>94</v>
      </c>
      <c r="H153" s="191">
        <v>134</v>
      </c>
      <c r="I153" s="191">
        <v>621</v>
      </c>
      <c r="J153" s="191">
        <v>177</v>
      </c>
      <c r="K153" s="191">
        <v>205</v>
      </c>
      <c r="L153" s="191">
        <v>83</v>
      </c>
      <c r="M153" s="191">
        <v>89</v>
      </c>
      <c r="N153" s="191">
        <v>6</v>
      </c>
      <c r="O153" s="191">
        <v>75</v>
      </c>
      <c r="P153" s="191">
        <v>89</v>
      </c>
      <c r="Q153" s="191">
        <v>686</v>
      </c>
      <c r="R153" s="191">
        <v>485</v>
      </c>
      <c r="S153" s="191">
        <v>411</v>
      </c>
      <c r="T153" s="191">
        <v>75</v>
      </c>
      <c r="U153" s="213">
        <v>117</v>
      </c>
    </row>
    <row r="154" spans="1:21" s="190" customFormat="1" ht="13.5" customHeight="1" x14ac:dyDescent="0.25">
      <c r="A154" s="188"/>
      <c r="B154" s="185" t="s">
        <v>396</v>
      </c>
      <c r="C154" s="190">
        <v>52</v>
      </c>
      <c r="D154" s="209" t="s">
        <v>388</v>
      </c>
      <c r="E154" s="191">
        <v>1383</v>
      </c>
      <c r="F154" s="191">
        <v>9</v>
      </c>
      <c r="G154" s="191">
        <v>16</v>
      </c>
      <c r="H154" s="191">
        <v>27</v>
      </c>
      <c r="I154" s="191">
        <v>346</v>
      </c>
      <c r="J154" s="191">
        <v>28</v>
      </c>
      <c r="K154" s="191">
        <v>82</v>
      </c>
      <c r="L154" s="191">
        <v>27</v>
      </c>
      <c r="M154" s="191">
        <v>52</v>
      </c>
      <c r="N154" s="191">
        <v>2</v>
      </c>
      <c r="O154" s="191">
        <v>42</v>
      </c>
      <c r="P154" s="191">
        <v>29</v>
      </c>
      <c r="Q154" s="191">
        <v>265</v>
      </c>
      <c r="R154" s="191">
        <v>345</v>
      </c>
      <c r="S154" s="191">
        <v>299</v>
      </c>
      <c r="T154" s="191">
        <v>48</v>
      </c>
      <c r="U154" s="213">
        <v>51</v>
      </c>
    </row>
    <row r="155" spans="1:21" s="190" customFormat="1" ht="3.5" customHeight="1" x14ac:dyDescent="0.25">
      <c r="A155" s="188"/>
      <c r="B155" s="185"/>
      <c r="U155" s="212"/>
    </row>
    <row r="156" spans="1:21" s="190" customFormat="1" ht="13.5" customHeight="1" x14ac:dyDescent="0.25">
      <c r="A156" s="188" t="s">
        <v>440</v>
      </c>
      <c r="B156" s="185" t="s">
        <v>395</v>
      </c>
      <c r="C156" s="190">
        <v>3</v>
      </c>
      <c r="D156" s="209" t="s">
        <v>388</v>
      </c>
      <c r="E156" s="190">
        <v>6</v>
      </c>
      <c r="F156" s="209" t="s">
        <v>388</v>
      </c>
      <c r="G156" s="190">
        <v>11</v>
      </c>
      <c r="H156" s="209" t="s">
        <v>388</v>
      </c>
      <c r="I156" s="190">
        <v>8</v>
      </c>
      <c r="J156" s="190">
        <v>2</v>
      </c>
      <c r="K156" s="191">
        <v>1</v>
      </c>
      <c r="L156" s="191">
        <v>4</v>
      </c>
      <c r="M156" s="209" t="s">
        <v>388</v>
      </c>
      <c r="N156" s="209" t="s">
        <v>388</v>
      </c>
      <c r="O156" s="190">
        <v>4</v>
      </c>
      <c r="P156" s="209" t="s">
        <v>388</v>
      </c>
      <c r="Q156" s="191">
        <v>22</v>
      </c>
      <c r="R156" s="191">
        <v>19</v>
      </c>
      <c r="S156" s="191">
        <v>10</v>
      </c>
      <c r="T156" s="209" t="s">
        <v>388</v>
      </c>
      <c r="U156" s="219" t="s">
        <v>388</v>
      </c>
    </row>
    <row r="157" spans="1:21" s="190" customFormat="1" ht="13.5" customHeight="1" x14ac:dyDescent="0.25">
      <c r="A157" s="188"/>
      <c r="B157" s="185" t="s">
        <v>396</v>
      </c>
      <c r="C157" s="190">
        <v>3</v>
      </c>
      <c r="D157" s="209" t="s">
        <v>388</v>
      </c>
      <c r="E157" s="190">
        <v>2</v>
      </c>
      <c r="F157" s="209" t="s">
        <v>388</v>
      </c>
      <c r="G157" s="190">
        <v>2</v>
      </c>
      <c r="H157" s="209" t="s">
        <v>388</v>
      </c>
      <c r="I157" s="190">
        <v>3</v>
      </c>
      <c r="J157" s="209" t="s">
        <v>388</v>
      </c>
      <c r="K157" s="209" t="s">
        <v>388</v>
      </c>
      <c r="L157" s="190">
        <v>2</v>
      </c>
      <c r="M157" s="209" t="s">
        <v>388</v>
      </c>
      <c r="N157" s="209" t="s">
        <v>388</v>
      </c>
      <c r="O157" s="209" t="s">
        <v>388</v>
      </c>
      <c r="P157" s="209" t="s">
        <v>388</v>
      </c>
      <c r="Q157" s="191">
        <v>7</v>
      </c>
      <c r="R157" s="191">
        <v>12</v>
      </c>
      <c r="S157" s="191">
        <v>7</v>
      </c>
      <c r="T157" s="209" t="s">
        <v>388</v>
      </c>
      <c r="U157" s="219" t="s">
        <v>388</v>
      </c>
    </row>
    <row r="158" spans="1:21" s="190" customFormat="1" ht="5.25" customHeight="1" x14ac:dyDescent="0.25">
      <c r="A158" s="188"/>
      <c r="B158" s="196"/>
      <c r="U158" s="212"/>
    </row>
    <row r="159" spans="1:21" s="190" customFormat="1" ht="13.5" customHeight="1" x14ac:dyDescent="0.25">
      <c r="A159" s="22" t="s">
        <v>441</v>
      </c>
      <c r="B159" s="185" t="s">
        <v>395</v>
      </c>
      <c r="C159" s="183">
        <f t="shared" ref="C159:U159" si="5">SUM(C162,C165,C168,C171,C174,C177,C180,C183,C186,C196,C199,C202)</f>
        <v>1880</v>
      </c>
      <c r="D159" s="183">
        <f t="shared" si="5"/>
        <v>884</v>
      </c>
      <c r="E159" s="183">
        <f t="shared" si="5"/>
        <v>14317</v>
      </c>
      <c r="F159" s="183">
        <f t="shared" si="5"/>
        <v>684</v>
      </c>
      <c r="G159" s="183">
        <f t="shared" si="5"/>
        <v>791</v>
      </c>
      <c r="H159" s="183">
        <f t="shared" si="5"/>
        <v>2148</v>
      </c>
      <c r="I159" s="183">
        <f t="shared" si="5"/>
        <v>9599</v>
      </c>
      <c r="J159" s="183">
        <f t="shared" si="5"/>
        <v>1687</v>
      </c>
      <c r="K159" s="183">
        <f t="shared" si="5"/>
        <v>2545</v>
      </c>
      <c r="L159" s="183">
        <f t="shared" si="5"/>
        <v>576</v>
      </c>
      <c r="M159" s="183">
        <f t="shared" si="5"/>
        <v>543</v>
      </c>
      <c r="N159" s="183">
        <f t="shared" si="5"/>
        <v>191</v>
      </c>
      <c r="O159" s="183">
        <f t="shared" si="5"/>
        <v>632</v>
      </c>
      <c r="P159" s="183">
        <f t="shared" si="5"/>
        <v>638</v>
      </c>
      <c r="Q159" s="183">
        <f t="shared" si="5"/>
        <v>2980</v>
      </c>
      <c r="R159" s="183">
        <f t="shared" si="5"/>
        <v>4522</v>
      </c>
      <c r="S159" s="183">
        <f t="shared" si="5"/>
        <v>3517</v>
      </c>
      <c r="T159" s="183">
        <f t="shared" si="5"/>
        <v>1068</v>
      </c>
      <c r="U159" s="211">
        <f t="shared" si="5"/>
        <v>779</v>
      </c>
    </row>
    <row r="160" spans="1:21" s="190" customFormat="1" ht="13.5" customHeight="1" x14ac:dyDescent="0.25">
      <c r="A160" s="22"/>
      <c r="B160" s="185" t="s">
        <v>396</v>
      </c>
      <c r="C160" s="183">
        <f t="shared" ref="C160:U160" si="6">SUM(C163,C166,C169,C172,C175,C178,C181,C184,C187,C197,C200,C203)</f>
        <v>335</v>
      </c>
      <c r="D160" s="183">
        <f t="shared" si="6"/>
        <v>49</v>
      </c>
      <c r="E160" s="183">
        <f t="shared" si="6"/>
        <v>5213</v>
      </c>
      <c r="F160" s="183">
        <f t="shared" si="6"/>
        <v>146</v>
      </c>
      <c r="G160" s="183">
        <f t="shared" si="6"/>
        <v>118</v>
      </c>
      <c r="H160" s="183">
        <f t="shared" si="6"/>
        <v>201</v>
      </c>
      <c r="I160" s="183">
        <f t="shared" si="6"/>
        <v>4870</v>
      </c>
      <c r="J160" s="183">
        <f t="shared" si="6"/>
        <v>235</v>
      </c>
      <c r="K160" s="183">
        <f t="shared" si="6"/>
        <v>1185</v>
      </c>
      <c r="L160" s="183">
        <f t="shared" si="6"/>
        <v>157</v>
      </c>
      <c r="M160" s="183">
        <f t="shared" si="6"/>
        <v>367</v>
      </c>
      <c r="N160" s="183">
        <f t="shared" si="6"/>
        <v>68</v>
      </c>
      <c r="O160" s="183">
        <f t="shared" si="6"/>
        <v>301</v>
      </c>
      <c r="P160" s="183">
        <f t="shared" si="6"/>
        <v>199</v>
      </c>
      <c r="Q160" s="183">
        <f t="shared" si="6"/>
        <v>1231</v>
      </c>
      <c r="R160" s="183">
        <f t="shared" si="6"/>
        <v>3184</v>
      </c>
      <c r="S160" s="183">
        <f t="shared" si="6"/>
        <v>2452</v>
      </c>
      <c r="T160" s="183">
        <f t="shared" si="6"/>
        <v>798</v>
      </c>
      <c r="U160" s="211">
        <f t="shared" si="6"/>
        <v>359</v>
      </c>
    </row>
    <row r="161" spans="1:21" s="190" customFormat="1" ht="5" customHeight="1" x14ac:dyDescent="0.25">
      <c r="A161" s="22"/>
      <c r="B161" s="185"/>
      <c r="U161" s="212"/>
    </row>
    <row r="162" spans="1:21" s="190" customFormat="1" ht="13.5" customHeight="1" x14ac:dyDescent="0.25">
      <c r="A162" s="188" t="s">
        <v>442</v>
      </c>
      <c r="B162" s="185" t="s">
        <v>395</v>
      </c>
      <c r="C162" s="190">
        <v>155</v>
      </c>
      <c r="D162" s="209" t="s">
        <v>388</v>
      </c>
      <c r="E162" s="191">
        <v>1674</v>
      </c>
      <c r="F162" s="191">
        <v>57</v>
      </c>
      <c r="G162" s="191">
        <v>122</v>
      </c>
      <c r="H162" s="191">
        <v>163</v>
      </c>
      <c r="I162" s="191">
        <v>1276</v>
      </c>
      <c r="J162" s="191">
        <v>234</v>
      </c>
      <c r="K162" s="191">
        <v>381</v>
      </c>
      <c r="L162" s="191">
        <v>92</v>
      </c>
      <c r="M162" s="191">
        <v>93</v>
      </c>
      <c r="N162" s="191">
        <v>12</v>
      </c>
      <c r="O162" s="191">
        <v>117</v>
      </c>
      <c r="P162" s="191">
        <v>86</v>
      </c>
      <c r="Q162" s="191">
        <v>266</v>
      </c>
      <c r="R162" s="191">
        <v>546</v>
      </c>
      <c r="S162" s="191">
        <v>284</v>
      </c>
      <c r="T162" s="191">
        <v>152</v>
      </c>
      <c r="U162" s="213">
        <v>127</v>
      </c>
    </row>
    <row r="163" spans="1:21" s="190" customFormat="1" ht="13.5" customHeight="1" x14ac:dyDescent="0.25">
      <c r="A163" s="188"/>
      <c r="B163" s="185" t="s">
        <v>396</v>
      </c>
      <c r="C163" s="190">
        <v>22</v>
      </c>
      <c r="D163" s="209" t="s">
        <v>388</v>
      </c>
      <c r="E163" s="191">
        <v>695</v>
      </c>
      <c r="F163" s="191">
        <v>9</v>
      </c>
      <c r="G163" s="191">
        <v>26</v>
      </c>
      <c r="H163" s="191">
        <v>13</v>
      </c>
      <c r="I163" s="191">
        <v>734</v>
      </c>
      <c r="J163" s="191">
        <v>29</v>
      </c>
      <c r="K163" s="191">
        <v>151</v>
      </c>
      <c r="L163" s="191">
        <v>29</v>
      </c>
      <c r="M163" s="191">
        <v>61</v>
      </c>
      <c r="N163" s="191">
        <v>4</v>
      </c>
      <c r="O163" s="191">
        <v>59</v>
      </c>
      <c r="P163" s="191">
        <v>39</v>
      </c>
      <c r="Q163" s="191">
        <v>102</v>
      </c>
      <c r="R163" s="191">
        <v>360</v>
      </c>
      <c r="S163" s="191">
        <v>199</v>
      </c>
      <c r="T163" s="191">
        <v>120</v>
      </c>
      <c r="U163" s="213">
        <v>59</v>
      </c>
    </row>
    <row r="164" spans="1:21" s="190" customFormat="1" ht="4.5" customHeight="1" x14ac:dyDescent="0.25">
      <c r="A164" s="188"/>
      <c r="B164" s="185"/>
      <c r="U164" s="212"/>
    </row>
    <row r="165" spans="1:21" s="190" customFormat="1" ht="13.5" customHeight="1" x14ac:dyDescent="0.25">
      <c r="A165" s="188" t="s">
        <v>443</v>
      </c>
      <c r="B165" s="185" t="s">
        <v>395</v>
      </c>
      <c r="C165" s="190">
        <v>102</v>
      </c>
      <c r="D165" s="209" t="s">
        <v>388</v>
      </c>
      <c r="E165" s="191">
        <v>745</v>
      </c>
      <c r="F165" s="191">
        <v>27</v>
      </c>
      <c r="G165" s="191">
        <v>34</v>
      </c>
      <c r="H165" s="191">
        <v>113</v>
      </c>
      <c r="I165" s="191">
        <v>372</v>
      </c>
      <c r="J165" s="191">
        <v>110</v>
      </c>
      <c r="K165" s="191">
        <v>150</v>
      </c>
      <c r="L165" s="191">
        <v>6</v>
      </c>
      <c r="M165" s="191">
        <v>22</v>
      </c>
      <c r="N165" s="191">
        <v>11</v>
      </c>
      <c r="O165" s="191">
        <v>26</v>
      </c>
      <c r="P165" s="191">
        <v>3</v>
      </c>
      <c r="Q165" s="191">
        <v>168</v>
      </c>
      <c r="R165" s="191">
        <v>279</v>
      </c>
      <c r="S165" s="191">
        <v>76</v>
      </c>
      <c r="T165" s="191">
        <v>49</v>
      </c>
      <c r="U165" s="213">
        <v>38</v>
      </c>
    </row>
    <row r="166" spans="1:21" s="190" customFormat="1" ht="13.5" customHeight="1" x14ac:dyDescent="0.25">
      <c r="A166" s="188"/>
      <c r="B166" s="185" t="s">
        <v>396</v>
      </c>
      <c r="C166" s="190">
        <v>30</v>
      </c>
      <c r="D166" s="209" t="s">
        <v>388</v>
      </c>
      <c r="E166" s="191">
        <v>218</v>
      </c>
      <c r="F166" s="209" t="s">
        <v>388</v>
      </c>
      <c r="G166" s="191">
        <v>5</v>
      </c>
      <c r="H166" s="191">
        <v>18</v>
      </c>
      <c r="I166" s="191">
        <v>188</v>
      </c>
      <c r="J166" s="191">
        <v>13</v>
      </c>
      <c r="K166" s="191">
        <v>77</v>
      </c>
      <c r="L166" s="191">
        <v>1</v>
      </c>
      <c r="M166" s="191">
        <v>18</v>
      </c>
      <c r="N166" s="191">
        <v>6</v>
      </c>
      <c r="O166" s="191">
        <v>11</v>
      </c>
      <c r="P166" s="191">
        <v>2</v>
      </c>
      <c r="Q166" s="191">
        <v>52</v>
      </c>
      <c r="R166" s="191">
        <v>201</v>
      </c>
      <c r="S166" s="191">
        <v>53</v>
      </c>
      <c r="T166" s="191">
        <v>44</v>
      </c>
      <c r="U166" s="213">
        <v>25</v>
      </c>
    </row>
    <row r="167" spans="1:21" s="190" customFormat="1" ht="3.5" customHeight="1" x14ac:dyDescent="0.25">
      <c r="A167" s="188"/>
      <c r="B167" s="185"/>
      <c r="U167" s="212"/>
    </row>
    <row r="168" spans="1:21" s="190" customFormat="1" ht="13.5" customHeight="1" x14ac:dyDescent="0.25">
      <c r="A168" s="188" t="s">
        <v>444</v>
      </c>
      <c r="B168" s="185" t="s">
        <v>395</v>
      </c>
      <c r="C168" s="190">
        <v>13</v>
      </c>
      <c r="D168" s="209" t="s">
        <v>388</v>
      </c>
      <c r="E168" s="190">
        <v>5</v>
      </c>
      <c r="F168" s="190">
        <v>4</v>
      </c>
      <c r="G168" s="209" t="s">
        <v>388</v>
      </c>
      <c r="H168" s="190">
        <v>4</v>
      </c>
      <c r="I168" s="209" t="s">
        <v>388</v>
      </c>
      <c r="J168" s="190">
        <v>3</v>
      </c>
      <c r="K168" s="209" t="s">
        <v>388</v>
      </c>
      <c r="L168" s="209" t="s">
        <v>388</v>
      </c>
      <c r="M168" s="209" t="s">
        <v>388</v>
      </c>
      <c r="N168" s="209" t="s">
        <v>388</v>
      </c>
      <c r="O168" s="209" t="s">
        <v>388</v>
      </c>
      <c r="P168" s="209" t="s">
        <v>388</v>
      </c>
      <c r="Q168" s="190">
        <v>11</v>
      </c>
      <c r="R168" s="209" t="s">
        <v>388</v>
      </c>
      <c r="S168" s="209" t="s">
        <v>388</v>
      </c>
      <c r="T168" s="209" t="s">
        <v>388</v>
      </c>
      <c r="U168" s="219" t="s">
        <v>388</v>
      </c>
    </row>
    <row r="169" spans="1:21" s="190" customFormat="1" ht="13.5" customHeight="1" x14ac:dyDescent="0.25">
      <c r="A169" s="188"/>
      <c r="B169" s="185" t="s">
        <v>396</v>
      </c>
      <c r="C169" s="190">
        <v>2</v>
      </c>
      <c r="D169" s="209" t="s">
        <v>388</v>
      </c>
      <c r="E169" s="209" t="s">
        <v>388</v>
      </c>
      <c r="F169" s="209" t="s">
        <v>388</v>
      </c>
      <c r="G169" s="209" t="s">
        <v>388</v>
      </c>
      <c r="H169" s="209" t="s">
        <v>388</v>
      </c>
      <c r="I169" s="209" t="s">
        <v>388</v>
      </c>
      <c r="J169" s="190">
        <v>1</v>
      </c>
      <c r="K169" s="209" t="s">
        <v>388</v>
      </c>
      <c r="L169" s="209" t="s">
        <v>388</v>
      </c>
      <c r="M169" s="209" t="s">
        <v>388</v>
      </c>
      <c r="N169" s="209" t="s">
        <v>388</v>
      </c>
      <c r="O169" s="209" t="s">
        <v>388</v>
      </c>
      <c r="P169" s="209" t="s">
        <v>388</v>
      </c>
      <c r="Q169" s="190">
        <v>8</v>
      </c>
      <c r="R169" s="209" t="s">
        <v>388</v>
      </c>
      <c r="S169" s="209" t="s">
        <v>388</v>
      </c>
      <c r="T169" s="209" t="s">
        <v>388</v>
      </c>
      <c r="U169" s="219" t="s">
        <v>388</v>
      </c>
    </row>
    <row r="170" spans="1:21" s="190" customFormat="1" ht="5.5" customHeight="1" x14ac:dyDescent="0.25">
      <c r="A170" s="188"/>
      <c r="B170" s="185"/>
      <c r="U170" s="212"/>
    </row>
    <row r="171" spans="1:21" s="190" customFormat="1" ht="13.5" customHeight="1" x14ac:dyDescent="0.25">
      <c r="A171" s="188" t="s">
        <v>445</v>
      </c>
      <c r="B171" s="185" t="s">
        <v>395</v>
      </c>
      <c r="C171" s="190">
        <v>364</v>
      </c>
      <c r="D171" s="191">
        <v>60</v>
      </c>
      <c r="E171" s="191">
        <v>737</v>
      </c>
      <c r="F171" s="191">
        <v>12</v>
      </c>
      <c r="G171" s="191">
        <v>32</v>
      </c>
      <c r="H171" s="191">
        <v>50</v>
      </c>
      <c r="I171" s="191">
        <v>262</v>
      </c>
      <c r="J171" s="191">
        <v>79</v>
      </c>
      <c r="K171" s="191">
        <v>139</v>
      </c>
      <c r="L171" s="209" t="s">
        <v>388</v>
      </c>
      <c r="M171" s="191">
        <v>13</v>
      </c>
      <c r="N171" s="191">
        <v>2</v>
      </c>
      <c r="O171" s="191">
        <v>23</v>
      </c>
      <c r="P171" s="191">
        <v>4</v>
      </c>
      <c r="Q171" s="191">
        <v>87</v>
      </c>
      <c r="R171" s="191">
        <v>231</v>
      </c>
      <c r="S171" s="191">
        <v>78</v>
      </c>
      <c r="T171" s="191">
        <v>56</v>
      </c>
      <c r="U171" s="213">
        <v>36</v>
      </c>
    </row>
    <row r="172" spans="1:21" s="190" customFormat="1" ht="13.5" customHeight="1" x14ac:dyDescent="0.25">
      <c r="A172" s="188"/>
      <c r="B172" s="185" t="s">
        <v>396</v>
      </c>
      <c r="C172" s="190">
        <v>64</v>
      </c>
      <c r="D172" s="191">
        <v>2</v>
      </c>
      <c r="E172" s="191">
        <v>224</v>
      </c>
      <c r="F172" s="209" t="s">
        <v>388</v>
      </c>
      <c r="G172" s="191">
        <v>4</v>
      </c>
      <c r="H172" s="191">
        <v>1</v>
      </c>
      <c r="I172" s="191">
        <v>156</v>
      </c>
      <c r="J172" s="191">
        <v>8</v>
      </c>
      <c r="K172" s="191">
        <v>59</v>
      </c>
      <c r="L172" s="209" t="s">
        <v>388</v>
      </c>
      <c r="M172" s="191">
        <v>7</v>
      </c>
      <c r="N172" s="191">
        <v>1</v>
      </c>
      <c r="O172" s="191">
        <v>12</v>
      </c>
      <c r="P172" s="191">
        <v>1</v>
      </c>
      <c r="Q172" s="191">
        <v>17</v>
      </c>
      <c r="R172" s="191">
        <v>160</v>
      </c>
      <c r="S172" s="191">
        <v>43</v>
      </c>
      <c r="T172" s="191">
        <v>44</v>
      </c>
      <c r="U172" s="213">
        <v>9</v>
      </c>
    </row>
    <row r="173" spans="1:21" s="190" customFormat="1" ht="5.5" customHeight="1" x14ac:dyDescent="0.25">
      <c r="A173" s="188"/>
      <c r="B173" s="185"/>
      <c r="U173" s="212"/>
    </row>
    <row r="174" spans="1:21" s="190" customFormat="1" ht="13.5" customHeight="1" x14ac:dyDescent="0.25">
      <c r="A174" s="188" t="s">
        <v>446</v>
      </c>
      <c r="B174" s="185" t="s">
        <v>395</v>
      </c>
      <c r="C174" s="191">
        <v>160</v>
      </c>
      <c r="D174" s="191">
        <v>1</v>
      </c>
      <c r="E174" s="191">
        <v>420</v>
      </c>
      <c r="F174" s="191">
        <v>36</v>
      </c>
      <c r="G174" s="191">
        <v>35</v>
      </c>
      <c r="H174" s="191">
        <v>43</v>
      </c>
      <c r="I174" s="191">
        <v>210</v>
      </c>
      <c r="J174" s="191">
        <v>64</v>
      </c>
      <c r="K174" s="191">
        <v>69</v>
      </c>
      <c r="L174" s="191">
        <v>9</v>
      </c>
      <c r="M174" s="191">
        <v>15</v>
      </c>
      <c r="N174" s="209" t="s">
        <v>388</v>
      </c>
      <c r="O174" s="191">
        <v>16</v>
      </c>
      <c r="P174" s="191">
        <v>59</v>
      </c>
      <c r="Q174" s="191">
        <v>81</v>
      </c>
      <c r="R174" s="191">
        <v>215</v>
      </c>
      <c r="S174" s="191">
        <v>813</v>
      </c>
      <c r="T174" s="191">
        <v>32</v>
      </c>
      <c r="U174" s="213">
        <v>28</v>
      </c>
    </row>
    <row r="175" spans="1:21" s="190" customFormat="1" ht="13.5" customHeight="1" x14ac:dyDescent="0.25">
      <c r="A175" s="188"/>
      <c r="B175" s="185" t="s">
        <v>396</v>
      </c>
      <c r="C175" s="191">
        <v>22</v>
      </c>
      <c r="D175" s="209" t="s">
        <v>388</v>
      </c>
      <c r="E175" s="191">
        <v>205</v>
      </c>
      <c r="F175" s="191">
        <v>15</v>
      </c>
      <c r="G175" s="191">
        <v>4</v>
      </c>
      <c r="H175" s="191">
        <v>6</v>
      </c>
      <c r="I175" s="191">
        <v>114</v>
      </c>
      <c r="J175" s="191">
        <v>5</v>
      </c>
      <c r="K175" s="191">
        <v>28</v>
      </c>
      <c r="L175" s="209" t="s">
        <v>388</v>
      </c>
      <c r="M175" s="191">
        <v>12</v>
      </c>
      <c r="N175" s="209" t="s">
        <v>388</v>
      </c>
      <c r="O175" s="191">
        <v>10</v>
      </c>
      <c r="P175" s="191">
        <v>49</v>
      </c>
      <c r="Q175" s="191">
        <v>27</v>
      </c>
      <c r="R175" s="191">
        <v>163</v>
      </c>
      <c r="S175" s="191">
        <v>553</v>
      </c>
      <c r="T175" s="191">
        <v>30</v>
      </c>
      <c r="U175" s="213">
        <v>10</v>
      </c>
    </row>
    <row r="176" spans="1:21" s="190" customFormat="1" ht="4.5" customHeight="1" x14ac:dyDescent="0.25">
      <c r="A176" s="188"/>
      <c r="B176" s="185"/>
      <c r="U176" s="212"/>
    </row>
    <row r="177" spans="1:21" s="190" customFormat="1" ht="13.5" customHeight="1" x14ac:dyDescent="0.25">
      <c r="A177" s="188" t="s">
        <v>447</v>
      </c>
      <c r="B177" s="185" t="s">
        <v>395</v>
      </c>
      <c r="C177" s="191">
        <v>110</v>
      </c>
      <c r="D177" s="191">
        <v>140</v>
      </c>
      <c r="E177" s="191">
        <v>1192</v>
      </c>
      <c r="F177" s="191">
        <v>31</v>
      </c>
      <c r="G177" s="191">
        <v>53</v>
      </c>
      <c r="H177" s="191">
        <v>87</v>
      </c>
      <c r="I177" s="191">
        <v>394</v>
      </c>
      <c r="J177" s="191">
        <v>39</v>
      </c>
      <c r="K177" s="191">
        <v>151</v>
      </c>
      <c r="L177" s="191">
        <v>165</v>
      </c>
      <c r="M177" s="191">
        <v>22</v>
      </c>
      <c r="N177" s="191">
        <v>8</v>
      </c>
      <c r="O177" s="191">
        <v>27</v>
      </c>
      <c r="P177" s="191">
        <v>9</v>
      </c>
      <c r="Q177" s="191">
        <v>110</v>
      </c>
      <c r="R177" s="191">
        <v>284</v>
      </c>
      <c r="S177" s="191">
        <v>102</v>
      </c>
      <c r="T177" s="191">
        <v>51</v>
      </c>
      <c r="U177" s="213">
        <v>43</v>
      </c>
    </row>
    <row r="178" spans="1:21" s="190" customFormat="1" ht="13.5" customHeight="1" x14ac:dyDescent="0.25">
      <c r="A178" s="188"/>
      <c r="B178" s="185" t="s">
        <v>396</v>
      </c>
      <c r="C178" s="191">
        <v>14</v>
      </c>
      <c r="D178" s="191">
        <v>12</v>
      </c>
      <c r="E178" s="191">
        <v>451</v>
      </c>
      <c r="F178" s="191">
        <v>2</v>
      </c>
      <c r="G178" s="191">
        <v>4</v>
      </c>
      <c r="H178" s="191">
        <v>5</v>
      </c>
      <c r="I178" s="191">
        <v>181</v>
      </c>
      <c r="J178" s="191">
        <v>7</v>
      </c>
      <c r="K178" s="191">
        <v>65</v>
      </c>
      <c r="L178" s="191">
        <v>39</v>
      </c>
      <c r="M178" s="191">
        <v>19</v>
      </c>
      <c r="N178" s="191">
        <v>3</v>
      </c>
      <c r="O178" s="191">
        <v>10</v>
      </c>
      <c r="P178" s="191">
        <v>1</v>
      </c>
      <c r="Q178" s="191">
        <v>30</v>
      </c>
      <c r="R178" s="191">
        <v>191</v>
      </c>
      <c r="S178" s="191">
        <v>67</v>
      </c>
      <c r="T178" s="191">
        <v>47</v>
      </c>
      <c r="U178" s="213">
        <v>19</v>
      </c>
    </row>
    <row r="179" spans="1:21" s="190" customFormat="1" ht="3" customHeight="1" x14ac:dyDescent="0.25">
      <c r="A179" s="188"/>
      <c r="B179" s="185"/>
      <c r="U179" s="212"/>
    </row>
    <row r="180" spans="1:21" s="190" customFormat="1" ht="13.5" customHeight="1" x14ac:dyDescent="0.25">
      <c r="A180" s="188" t="s">
        <v>448</v>
      </c>
      <c r="B180" s="185" t="s">
        <v>395</v>
      </c>
      <c r="C180" s="191">
        <v>135</v>
      </c>
      <c r="D180" s="191">
        <v>206</v>
      </c>
      <c r="E180" s="191">
        <v>965</v>
      </c>
      <c r="F180" s="191">
        <v>117</v>
      </c>
      <c r="G180" s="191">
        <v>96</v>
      </c>
      <c r="H180" s="191">
        <v>413</v>
      </c>
      <c r="I180" s="191">
        <v>569</v>
      </c>
      <c r="J180" s="191">
        <v>119</v>
      </c>
      <c r="K180" s="191">
        <v>251</v>
      </c>
      <c r="L180" s="191">
        <v>25</v>
      </c>
      <c r="M180" s="191">
        <v>36</v>
      </c>
      <c r="N180" s="191">
        <v>5</v>
      </c>
      <c r="O180" s="191">
        <v>39</v>
      </c>
      <c r="P180" s="191">
        <v>30</v>
      </c>
      <c r="Q180" s="191">
        <v>212</v>
      </c>
      <c r="R180" s="191">
        <v>400</v>
      </c>
      <c r="S180" s="191">
        <v>224</v>
      </c>
      <c r="T180" s="191">
        <v>91</v>
      </c>
      <c r="U180" s="213">
        <v>61</v>
      </c>
    </row>
    <row r="181" spans="1:21" s="190" customFormat="1" ht="13.5" customHeight="1" x14ac:dyDescent="0.25">
      <c r="A181" s="188"/>
      <c r="B181" s="185" t="s">
        <v>396</v>
      </c>
      <c r="C181" s="191">
        <v>18</v>
      </c>
      <c r="D181" s="191">
        <v>15</v>
      </c>
      <c r="E181" s="191">
        <v>119</v>
      </c>
      <c r="F181" s="191">
        <v>11</v>
      </c>
      <c r="G181" s="191">
        <v>17</v>
      </c>
      <c r="H181" s="191">
        <v>41</v>
      </c>
      <c r="I181" s="191">
        <v>351</v>
      </c>
      <c r="J181" s="191">
        <v>22</v>
      </c>
      <c r="K181" s="191">
        <v>138</v>
      </c>
      <c r="L181" s="191">
        <v>12</v>
      </c>
      <c r="M181" s="191">
        <v>26</v>
      </c>
      <c r="N181" s="191">
        <v>4</v>
      </c>
      <c r="O181" s="191">
        <v>16</v>
      </c>
      <c r="P181" s="191">
        <v>17</v>
      </c>
      <c r="Q181" s="191">
        <v>65</v>
      </c>
      <c r="R181" s="191">
        <v>291</v>
      </c>
      <c r="S181" s="191">
        <v>151</v>
      </c>
      <c r="T181" s="191">
        <v>69</v>
      </c>
      <c r="U181" s="213">
        <v>31</v>
      </c>
    </row>
    <row r="182" spans="1:21" s="190" customFormat="1" ht="5.5" customHeight="1" x14ac:dyDescent="0.25">
      <c r="A182" s="188"/>
      <c r="B182" s="185"/>
      <c r="U182" s="212"/>
    </row>
    <row r="183" spans="1:21" s="190" customFormat="1" ht="13.5" customHeight="1" x14ac:dyDescent="0.25">
      <c r="A183" s="188" t="s">
        <v>449</v>
      </c>
      <c r="B183" s="185" t="s">
        <v>395</v>
      </c>
      <c r="C183" s="191">
        <v>88</v>
      </c>
      <c r="D183" s="191">
        <v>25</v>
      </c>
      <c r="E183" s="191">
        <v>850</v>
      </c>
      <c r="F183" s="191">
        <v>31</v>
      </c>
      <c r="G183" s="191">
        <v>53</v>
      </c>
      <c r="H183" s="191">
        <v>608</v>
      </c>
      <c r="I183" s="191">
        <v>1248</v>
      </c>
      <c r="J183" s="191">
        <v>155</v>
      </c>
      <c r="K183" s="191">
        <v>229</v>
      </c>
      <c r="L183" s="191">
        <v>33</v>
      </c>
      <c r="M183" s="191">
        <v>57</v>
      </c>
      <c r="N183" s="191">
        <v>11</v>
      </c>
      <c r="O183" s="191">
        <v>65</v>
      </c>
      <c r="P183" s="191">
        <v>37</v>
      </c>
      <c r="Q183" s="191">
        <v>162</v>
      </c>
      <c r="R183" s="191">
        <v>462</v>
      </c>
      <c r="S183" s="191">
        <v>182</v>
      </c>
      <c r="T183" s="191">
        <v>53</v>
      </c>
      <c r="U183" s="213">
        <v>71</v>
      </c>
    </row>
    <row r="184" spans="1:21" s="190" customFormat="1" ht="13.5" customHeight="1" x14ac:dyDescent="0.25">
      <c r="A184" s="188"/>
      <c r="B184" s="185" t="s">
        <v>396</v>
      </c>
      <c r="C184" s="191">
        <v>17</v>
      </c>
      <c r="D184" s="209" t="s">
        <v>388</v>
      </c>
      <c r="E184" s="191">
        <v>212</v>
      </c>
      <c r="F184" s="191">
        <v>5</v>
      </c>
      <c r="G184" s="191">
        <v>10</v>
      </c>
      <c r="H184" s="191">
        <v>62</v>
      </c>
      <c r="I184" s="191">
        <v>543</v>
      </c>
      <c r="J184" s="191">
        <v>34</v>
      </c>
      <c r="K184" s="191">
        <v>130</v>
      </c>
      <c r="L184" s="191">
        <v>9</v>
      </c>
      <c r="M184" s="191">
        <v>42</v>
      </c>
      <c r="N184" s="191">
        <v>2</v>
      </c>
      <c r="O184" s="191">
        <v>31</v>
      </c>
      <c r="P184" s="191">
        <v>9</v>
      </c>
      <c r="Q184" s="191">
        <v>76</v>
      </c>
      <c r="R184" s="191">
        <v>346</v>
      </c>
      <c r="S184" s="191">
        <v>135</v>
      </c>
      <c r="T184" s="191">
        <v>51</v>
      </c>
      <c r="U184" s="213">
        <v>43</v>
      </c>
    </row>
    <row r="185" spans="1:21" s="190" customFormat="1" ht="5.5" customHeight="1" x14ac:dyDescent="0.25">
      <c r="A185" s="188"/>
      <c r="B185" s="194"/>
      <c r="U185" s="212"/>
    </row>
    <row r="186" spans="1:21" s="190" customFormat="1" ht="13.5" customHeight="1" x14ac:dyDescent="0.25">
      <c r="A186" s="188" t="s">
        <v>450</v>
      </c>
      <c r="B186" s="185" t="s">
        <v>395</v>
      </c>
      <c r="C186" s="191">
        <v>64</v>
      </c>
      <c r="D186" s="191">
        <v>22</v>
      </c>
      <c r="E186" s="191">
        <v>475</v>
      </c>
      <c r="F186" s="191">
        <v>7</v>
      </c>
      <c r="G186" s="191">
        <v>11</v>
      </c>
      <c r="H186" s="191">
        <v>23</v>
      </c>
      <c r="I186" s="191">
        <v>261</v>
      </c>
      <c r="J186" s="191">
        <v>37</v>
      </c>
      <c r="K186" s="191">
        <v>29</v>
      </c>
      <c r="L186" s="191">
        <v>8</v>
      </c>
      <c r="M186" s="191">
        <v>4</v>
      </c>
      <c r="N186" s="191">
        <v>96</v>
      </c>
      <c r="O186" s="191">
        <v>6</v>
      </c>
      <c r="P186" s="191">
        <v>3</v>
      </c>
      <c r="Q186" s="191">
        <v>60</v>
      </c>
      <c r="R186" s="191">
        <v>92</v>
      </c>
      <c r="S186" s="191">
        <v>39</v>
      </c>
      <c r="T186" s="191">
        <v>9</v>
      </c>
      <c r="U186" s="213">
        <v>15</v>
      </c>
    </row>
    <row r="187" spans="1:21" s="190" customFormat="1" ht="13" customHeight="1" x14ac:dyDescent="0.25">
      <c r="A187" s="188"/>
      <c r="B187" s="185" t="s">
        <v>396</v>
      </c>
      <c r="C187" s="191">
        <v>12</v>
      </c>
      <c r="D187" s="191">
        <v>5</v>
      </c>
      <c r="E187" s="191">
        <v>117</v>
      </c>
      <c r="F187" s="209" t="s">
        <v>388</v>
      </c>
      <c r="G187" s="191">
        <v>1</v>
      </c>
      <c r="H187" s="191">
        <v>5</v>
      </c>
      <c r="I187" s="191">
        <v>115</v>
      </c>
      <c r="J187" s="191">
        <v>4</v>
      </c>
      <c r="K187" s="191">
        <v>16</v>
      </c>
      <c r="L187" s="191">
        <v>4</v>
      </c>
      <c r="M187" s="191">
        <v>3</v>
      </c>
      <c r="N187" s="191">
        <v>30</v>
      </c>
      <c r="O187" s="191">
        <v>2</v>
      </c>
      <c r="P187" s="191">
        <v>3</v>
      </c>
      <c r="Q187" s="191">
        <v>20</v>
      </c>
      <c r="R187" s="191">
        <v>72</v>
      </c>
      <c r="S187" s="191">
        <v>26</v>
      </c>
      <c r="T187" s="191">
        <v>7</v>
      </c>
      <c r="U187" s="213">
        <v>6</v>
      </c>
    </row>
    <row r="188" spans="1:21" s="190" customFormat="1" ht="11" customHeight="1" x14ac:dyDescent="0.25">
      <c r="A188" s="188"/>
      <c r="B188" s="220"/>
      <c r="U188" s="212"/>
    </row>
    <row r="189" spans="1:21" s="190" customFormat="1" ht="11" customHeight="1" x14ac:dyDescent="0.25">
      <c r="A189" s="188"/>
      <c r="B189" s="220"/>
      <c r="U189" s="212"/>
    </row>
    <row r="190" spans="1:21" s="190" customFormat="1" ht="11" customHeight="1" x14ac:dyDescent="0.25">
      <c r="A190" s="188"/>
      <c r="B190" s="220"/>
      <c r="U190" s="212"/>
    </row>
    <row r="191" spans="1:21" s="190" customFormat="1" ht="13.5" customHeight="1" x14ac:dyDescent="0.25">
      <c r="A191" s="188"/>
      <c r="B191" s="220"/>
      <c r="U191" s="215" t="s">
        <v>138</v>
      </c>
    </row>
    <row r="192" spans="1:21" s="190" customFormat="1" ht="13.5" customHeight="1" x14ac:dyDescent="0.25">
      <c r="A192" s="188"/>
      <c r="B192" s="221"/>
      <c r="U192" s="216" t="s">
        <v>139</v>
      </c>
    </row>
    <row r="193" spans="1:21" ht="18" customHeight="1" x14ac:dyDescent="0.25">
      <c r="A193" s="236" t="s">
        <v>391</v>
      </c>
      <c r="B193" s="238" t="s">
        <v>392</v>
      </c>
      <c r="C193" s="240" t="s">
        <v>393</v>
      </c>
      <c r="D193" s="240"/>
      <c r="E193" s="240"/>
      <c r="F193" s="240"/>
      <c r="G193" s="240"/>
      <c r="H193" s="240"/>
      <c r="I193" s="240"/>
      <c r="J193" s="240"/>
      <c r="K193" s="240"/>
      <c r="L193" s="240"/>
      <c r="M193" s="240"/>
      <c r="N193" s="240"/>
      <c r="O193" s="240"/>
      <c r="P193" s="240"/>
      <c r="Q193" s="240"/>
      <c r="R193" s="240"/>
      <c r="S193" s="240"/>
      <c r="T193" s="240"/>
      <c r="U193" s="241"/>
    </row>
    <row r="194" spans="1:21" ht="15" customHeight="1" x14ac:dyDescent="0.25">
      <c r="A194" s="237"/>
      <c r="B194" s="239"/>
      <c r="C194" s="205" t="s">
        <v>4</v>
      </c>
      <c r="D194" s="205" t="s">
        <v>7</v>
      </c>
      <c r="E194" s="205" t="s">
        <v>10</v>
      </c>
      <c r="F194" s="205" t="s">
        <v>13</v>
      </c>
      <c r="G194" s="205" t="s">
        <v>16</v>
      </c>
      <c r="H194" s="205" t="s">
        <v>19</v>
      </c>
      <c r="I194" s="205" t="s">
        <v>22</v>
      </c>
      <c r="J194" s="205" t="s">
        <v>25</v>
      </c>
      <c r="K194" s="205" t="s">
        <v>28</v>
      </c>
      <c r="L194" s="205" t="s">
        <v>31</v>
      </c>
      <c r="M194" s="205" t="s">
        <v>34</v>
      </c>
      <c r="N194" s="205" t="s">
        <v>37</v>
      </c>
      <c r="O194" s="205" t="s">
        <v>40</v>
      </c>
      <c r="P194" s="205" t="s">
        <v>43</v>
      </c>
      <c r="Q194" s="205" t="s">
        <v>46</v>
      </c>
      <c r="R194" s="205" t="s">
        <v>49</v>
      </c>
      <c r="S194" s="205" t="s">
        <v>52</v>
      </c>
      <c r="T194" s="205" t="s">
        <v>55</v>
      </c>
      <c r="U194" s="217" t="s">
        <v>58</v>
      </c>
    </row>
    <row r="195" spans="1:21" s="190" customFormat="1" ht="7.5" customHeight="1" x14ac:dyDescent="0.25">
      <c r="A195" s="188"/>
      <c r="B195" s="185"/>
      <c r="U195" s="212"/>
    </row>
    <row r="196" spans="1:21" s="190" customFormat="1" ht="13.5" customHeight="1" x14ac:dyDescent="0.25">
      <c r="A196" s="188" t="s">
        <v>451</v>
      </c>
      <c r="B196" s="185" t="s">
        <v>395</v>
      </c>
      <c r="C196" s="191">
        <v>139</v>
      </c>
      <c r="D196" s="191">
        <v>3</v>
      </c>
      <c r="E196" s="191">
        <v>2103</v>
      </c>
      <c r="F196" s="191">
        <v>169</v>
      </c>
      <c r="G196" s="191">
        <v>70</v>
      </c>
      <c r="H196" s="191">
        <v>65</v>
      </c>
      <c r="I196" s="191">
        <v>530</v>
      </c>
      <c r="J196" s="191">
        <v>81</v>
      </c>
      <c r="K196" s="191">
        <v>172</v>
      </c>
      <c r="L196" s="191">
        <v>32</v>
      </c>
      <c r="M196" s="191">
        <v>30</v>
      </c>
      <c r="N196" s="209" t="s">
        <v>388</v>
      </c>
      <c r="O196" s="191">
        <v>43</v>
      </c>
      <c r="P196" s="191">
        <v>1</v>
      </c>
      <c r="Q196" s="191">
        <v>312</v>
      </c>
      <c r="R196" s="191">
        <v>447</v>
      </c>
      <c r="S196" s="191">
        <v>156</v>
      </c>
      <c r="T196" s="191">
        <v>145</v>
      </c>
      <c r="U196" s="213">
        <v>62</v>
      </c>
    </row>
    <row r="197" spans="1:21" s="190" customFormat="1" ht="13.5" customHeight="1" x14ac:dyDescent="0.25">
      <c r="A197" s="188"/>
      <c r="B197" s="185" t="s">
        <v>396</v>
      </c>
      <c r="C197" s="191">
        <v>32</v>
      </c>
      <c r="D197" s="209" t="s">
        <v>388</v>
      </c>
      <c r="E197" s="191">
        <v>463</v>
      </c>
      <c r="F197" s="191">
        <v>60</v>
      </c>
      <c r="G197" s="191">
        <v>10</v>
      </c>
      <c r="H197" s="191">
        <v>6</v>
      </c>
      <c r="I197" s="191">
        <v>317</v>
      </c>
      <c r="J197" s="191">
        <v>17</v>
      </c>
      <c r="K197" s="191">
        <v>80</v>
      </c>
      <c r="L197" s="191">
        <v>9</v>
      </c>
      <c r="M197" s="191">
        <v>22</v>
      </c>
      <c r="N197" s="209" t="s">
        <v>388</v>
      </c>
      <c r="O197" s="191">
        <v>18</v>
      </c>
      <c r="P197" s="209" t="s">
        <v>388</v>
      </c>
      <c r="Q197" s="191">
        <v>149</v>
      </c>
      <c r="R197" s="191">
        <v>317</v>
      </c>
      <c r="S197" s="191">
        <v>121</v>
      </c>
      <c r="T197" s="191">
        <v>91</v>
      </c>
      <c r="U197" s="213">
        <v>33</v>
      </c>
    </row>
    <row r="198" spans="1:21" s="190" customFormat="1" ht="4" customHeight="1" x14ac:dyDescent="0.25">
      <c r="A198" s="188"/>
      <c r="B198" s="185"/>
      <c r="U198" s="212"/>
    </row>
    <row r="199" spans="1:21" s="190" customFormat="1" ht="13.5" customHeight="1" x14ac:dyDescent="0.25">
      <c r="A199" s="188" t="s">
        <v>452</v>
      </c>
      <c r="B199" s="185" t="s">
        <v>395</v>
      </c>
      <c r="C199" s="191">
        <v>361</v>
      </c>
      <c r="D199" s="191">
        <v>287</v>
      </c>
      <c r="E199" s="191">
        <v>4348</v>
      </c>
      <c r="F199" s="191">
        <v>157</v>
      </c>
      <c r="G199" s="191">
        <v>165</v>
      </c>
      <c r="H199" s="191">
        <v>323</v>
      </c>
      <c r="I199" s="191">
        <v>1204</v>
      </c>
      <c r="J199" s="191">
        <v>417</v>
      </c>
      <c r="K199" s="191">
        <v>647</v>
      </c>
      <c r="L199" s="191">
        <v>172</v>
      </c>
      <c r="M199" s="191">
        <v>177</v>
      </c>
      <c r="N199" s="191">
        <v>20</v>
      </c>
      <c r="O199" s="191">
        <v>159</v>
      </c>
      <c r="P199" s="191">
        <v>299</v>
      </c>
      <c r="Q199" s="191">
        <v>1357</v>
      </c>
      <c r="R199" s="191">
        <v>1155</v>
      </c>
      <c r="S199" s="191">
        <v>1362</v>
      </c>
      <c r="T199" s="191">
        <v>219</v>
      </c>
      <c r="U199" s="213">
        <v>164</v>
      </c>
    </row>
    <row r="200" spans="1:21" s="190" customFormat="1" ht="13.5" customHeight="1" x14ac:dyDescent="0.25">
      <c r="A200" s="188"/>
      <c r="B200" s="185" t="s">
        <v>396</v>
      </c>
      <c r="C200" s="191">
        <v>46</v>
      </c>
      <c r="D200" s="191">
        <v>6</v>
      </c>
      <c r="E200" s="191">
        <v>2299</v>
      </c>
      <c r="F200" s="191">
        <v>40</v>
      </c>
      <c r="G200" s="191">
        <v>20</v>
      </c>
      <c r="H200" s="191">
        <v>21</v>
      </c>
      <c r="I200" s="191">
        <v>679</v>
      </c>
      <c r="J200" s="191">
        <v>59</v>
      </c>
      <c r="K200" s="191">
        <v>292</v>
      </c>
      <c r="L200" s="191">
        <v>41</v>
      </c>
      <c r="M200" s="191">
        <v>103</v>
      </c>
      <c r="N200" s="191">
        <v>5</v>
      </c>
      <c r="O200" s="191">
        <v>81</v>
      </c>
      <c r="P200" s="191">
        <v>68</v>
      </c>
      <c r="Q200" s="191">
        <v>633</v>
      </c>
      <c r="R200" s="191">
        <v>767</v>
      </c>
      <c r="S200" s="191">
        <v>941</v>
      </c>
      <c r="T200" s="191">
        <v>164</v>
      </c>
      <c r="U200" s="213">
        <v>61</v>
      </c>
    </row>
    <row r="201" spans="1:21" s="190" customFormat="1" ht="5.5" customHeight="1" x14ac:dyDescent="0.25">
      <c r="A201" s="188"/>
      <c r="B201" s="185"/>
      <c r="U201" s="212"/>
    </row>
    <row r="202" spans="1:21" s="190" customFormat="1" ht="13.5" customHeight="1" x14ac:dyDescent="0.25">
      <c r="A202" s="188" t="s">
        <v>453</v>
      </c>
      <c r="B202" s="185" t="s">
        <v>395</v>
      </c>
      <c r="C202" s="191">
        <v>189</v>
      </c>
      <c r="D202" s="191">
        <v>140</v>
      </c>
      <c r="E202" s="191">
        <v>803</v>
      </c>
      <c r="F202" s="191">
        <v>36</v>
      </c>
      <c r="G202" s="191">
        <v>120</v>
      </c>
      <c r="H202" s="191">
        <v>256</v>
      </c>
      <c r="I202" s="191">
        <v>3273</v>
      </c>
      <c r="J202" s="191">
        <v>349</v>
      </c>
      <c r="K202" s="191">
        <v>327</v>
      </c>
      <c r="L202" s="191">
        <v>34</v>
      </c>
      <c r="M202" s="191">
        <v>74</v>
      </c>
      <c r="N202" s="191">
        <v>26</v>
      </c>
      <c r="O202" s="191">
        <v>111</v>
      </c>
      <c r="P202" s="191">
        <v>107</v>
      </c>
      <c r="Q202" s="191">
        <v>154</v>
      </c>
      <c r="R202" s="191">
        <v>411</v>
      </c>
      <c r="S202" s="191">
        <v>201</v>
      </c>
      <c r="T202" s="191">
        <v>211</v>
      </c>
      <c r="U202" s="213">
        <v>134</v>
      </c>
    </row>
    <row r="203" spans="1:21" s="190" customFormat="1" ht="13.5" customHeight="1" x14ac:dyDescent="0.25">
      <c r="A203" s="188"/>
      <c r="B203" s="185" t="s">
        <v>396</v>
      </c>
      <c r="C203" s="191">
        <v>56</v>
      </c>
      <c r="D203" s="191">
        <v>9</v>
      </c>
      <c r="E203" s="191">
        <v>210</v>
      </c>
      <c r="F203" s="191">
        <v>4</v>
      </c>
      <c r="G203" s="191">
        <v>17</v>
      </c>
      <c r="H203" s="191">
        <v>23</v>
      </c>
      <c r="I203" s="191">
        <v>1492</v>
      </c>
      <c r="J203" s="191">
        <v>36</v>
      </c>
      <c r="K203" s="191">
        <v>149</v>
      </c>
      <c r="L203" s="191">
        <v>13</v>
      </c>
      <c r="M203" s="191">
        <v>54</v>
      </c>
      <c r="N203" s="191">
        <v>13</v>
      </c>
      <c r="O203" s="191">
        <v>51</v>
      </c>
      <c r="P203" s="191">
        <v>10</v>
      </c>
      <c r="Q203" s="191">
        <v>52</v>
      </c>
      <c r="R203" s="191">
        <v>316</v>
      </c>
      <c r="S203" s="191">
        <v>163</v>
      </c>
      <c r="T203" s="191">
        <v>131</v>
      </c>
      <c r="U203" s="213">
        <v>63</v>
      </c>
    </row>
    <row r="204" spans="1:21" ht="6.75" customHeight="1" x14ac:dyDescent="0.25">
      <c r="A204" s="199"/>
      <c r="B204" s="200"/>
    </row>
    <row r="205" spans="1:21" s="190" customFormat="1" ht="23" x14ac:dyDescent="0.25">
      <c r="A205" s="22" t="s">
        <v>454</v>
      </c>
      <c r="B205" s="185" t="s">
        <v>395</v>
      </c>
      <c r="C205" s="183">
        <f>SUM(C208,C211,C214,C217,C220,C223,C226,C229,C232)</f>
        <v>801</v>
      </c>
      <c r="D205" s="183">
        <f t="shared" ref="D205:U206" si="7">SUM(D208,D211,D214,D217,D220,D223,D226,D229,D232)</f>
        <v>55</v>
      </c>
      <c r="E205" s="183">
        <f t="shared" si="7"/>
        <v>7623</v>
      </c>
      <c r="F205" s="183">
        <f t="shared" si="7"/>
        <v>2221</v>
      </c>
      <c r="G205" s="183">
        <f t="shared" si="7"/>
        <v>1089</v>
      </c>
      <c r="H205" s="183">
        <f t="shared" si="7"/>
        <v>2469</v>
      </c>
      <c r="I205" s="183">
        <f t="shared" si="7"/>
        <v>10758</v>
      </c>
      <c r="J205" s="183">
        <f t="shared" si="7"/>
        <v>2969</v>
      </c>
      <c r="K205" s="183">
        <f t="shared" si="7"/>
        <v>4578</v>
      </c>
      <c r="L205" s="183">
        <f t="shared" si="7"/>
        <v>2227</v>
      </c>
      <c r="M205" s="183">
        <f t="shared" si="7"/>
        <v>1166</v>
      </c>
      <c r="N205" s="183">
        <f t="shared" si="7"/>
        <v>145</v>
      </c>
      <c r="O205" s="183">
        <f t="shared" si="7"/>
        <v>1602</v>
      </c>
      <c r="P205" s="183">
        <f t="shared" si="7"/>
        <v>1059</v>
      </c>
      <c r="Q205" s="183">
        <f t="shared" si="7"/>
        <v>5099</v>
      </c>
      <c r="R205" s="183">
        <f t="shared" si="7"/>
        <v>5229</v>
      </c>
      <c r="S205" s="183">
        <f t="shared" si="7"/>
        <v>5682</v>
      </c>
      <c r="T205" s="183">
        <f t="shared" si="7"/>
        <v>1294</v>
      </c>
      <c r="U205" s="211">
        <f t="shared" si="7"/>
        <v>1134</v>
      </c>
    </row>
    <row r="206" spans="1:21" s="190" customFormat="1" ht="13.4" customHeight="1" x14ac:dyDescent="0.25">
      <c r="A206" s="22"/>
      <c r="B206" s="185" t="s">
        <v>396</v>
      </c>
      <c r="C206" s="183">
        <f>SUM(C209,C212,C215,C218,C221,C224,C227,C230,C233)</f>
        <v>247</v>
      </c>
      <c r="D206" s="183">
        <f t="shared" si="7"/>
        <v>3</v>
      </c>
      <c r="E206" s="183">
        <f t="shared" si="7"/>
        <v>2431</v>
      </c>
      <c r="F206" s="183">
        <f t="shared" si="7"/>
        <v>589</v>
      </c>
      <c r="G206" s="183">
        <f t="shared" si="7"/>
        <v>188</v>
      </c>
      <c r="H206" s="183">
        <f t="shared" si="7"/>
        <v>250</v>
      </c>
      <c r="I206" s="183">
        <f t="shared" si="7"/>
        <v>5937</v>
      </c>
      <c r="J206" s="183">
        <f t="shared" si="7"/>
        <v>645</v>
      </c>
      <c r="K206" s="183">
        <f t="shared" si="7"/>
        <v>2355</v>
      </c>
      <c r="L206" s="183">
        <f t="shared" si="7"/>
        <v>765</v>
      </c>
      <c r="M206" s="183">
        <f t="shared" si="7"/>
        <v>816</v>
      </c>
      <c r="N206" s="183">
        <f t="shared" si="7"/>
        <v>53</v>
      </c>
      <c r="O206" s="183">
        <f t="shared" si="7"/>
        <v>758</v>
      </c>
      <c r="P206" s="183">
        <f t="shared" si="7"/>
        <v>324</v>
      </c>
      <c r="Q206" s="183">
        <f t="shared" si="7"/>
        <v>2588</v>
      </c>
      <c r="R206" s="183">
        <f t="shared" si="7"/>
        <v>3983</v>
      </c>
      <c r="S206" s="183">
        <f t="shared" si="7"/>
        <v>4128</v>
      </c>
      <c r="T206" s="183">
        <f t="shared" si="7"/>
        <v>780</v>
      </c>
      <c r="U206" s="211">
        <f t="shared" si="7"/>
        <v>711</v>
      </c>
    </row>
    <row r="207" spans="1:21" s="190" customFormat="1" ht="4.5" customHeight="1" x14ac:dyDescent="0.25">
      <c r="A207" s="22"/>
      <c r="B207" s="185"/>
      <c r="U207" s="212"/>
    </row>
    <row r="208" spans="1:21" s="190" customFormat="1" ht="13.4" customHeight="1" x14ac:dyDescent="0.25">
      <c r="A208" s="195" t="s">
        <v>455</v>
      </c>
      <c r="B208" s="185" t="s">
        <v>395</v>
      </c>
      <c r="C208" s="191">
        <v>199</v>
      </c>
      <c r="D208" s="191">
        <v>2</v>
      </c>
      <c r="E208" s="191">
        <v>406</v>
      </c>
      <c r="F208" s="191">
        <v>128</v>
      </c>
      <c r="G208" s="191">
        <v>90</v>
      </c>
      <c r="H208" s="191">
        <v>115</v>
      </c>
      <c r="I208" s="191">
        <v>1024</v>
      </c>
      <c r="J208" s="191">
        <v>168</v>
      </c>
      <c r="K208" s="191">
        <v>279</v>
      </c>
      <c r="L208" s="191">
        <v>49</v>
      </c>
      <c r="M208" s="191">
        <v>59</v>
      </c>
      <c r="N208" s="191">
        <v>14</v>
      </c>
      <c r="O208" s="191">
        <v>73</v>
      </c>
      <c r="P208" s="191">
        <v>51</v>
      </c>
      <c r="Q208" s="191">
        <v>304</v>
      </c>
      <c r="R208" s="191">
        <v>360</v>
      </c>
      <c r="S208" s="191">
        <v>205</v>
      </c>
      <c r="T208" s="191">
        <v>125</v>
      </c>
      <c r="U208" s="213">
        <v>83</v>
      </c>
    </row>
    <row r="209" spans="1:21" s="190" customFormat="1" ht="13.4" customHeight="1" x14ac:dyDescent="0.25">
      <c r="A209" s="16"/>
      <c r="B209" s="185" t="s">
        <v>396</v>
      </c>
      <c r="C209" s="191">
        <v>90</v>
      </c>
      <c r="D209" s="209" t="s">
        <v>388</v>
      </c>
      <c r="E209" s="191">
        <v>129</v>
      </c>
      <c r="F209" s="191">
        <v>11</v>
      </c>
      <c r="G209" s="191">
        <v>18</v>
      </c>
      <c r="H209" s="191">
        <v>7</v>
      </c>
      <c r="I209" s="191">
        <v>541</v>
      </c>
      <c r="J209" s="191">
        <v>33</v>
      </c>
      <c r="K209" s="191">
        <v>155</v>
      </c>
      <c r="L209" s="191">
        <v>13</v>
      </c>
      <c r="M209" s="191">
        <v>41</v>
      </c>
      <c r="N209" s="191">
        <v>2</v>
      </c>
      <c r="O209" s="191">
        <v>26</v>
      </c>
      <c r="P209" s="191">
        <v>15</v>
      </c>
      <c r="Q209" s="191">
        <v>141</v>
      </c>
      <c r="R209" s="191">
        <v>296</v>
      </c>
      <c r="S209" s="191">
        <v>163</v>
      </c>
      <c r="T209" s="191">
        <v>79</v>
      </c>
      <c r="U209" s="213">
        <v>52</v>
      </c>
    </row>
    <row r="210" spans="1:21" s="190" customFormat="1" ht="5" customHeight="1" x14ac:dyDescent="0.25">
      <c r="A210" s="16"/>
      <c r="B210" s="185"/>
      <c r="U210" s="212"/>
    </row>
    <row r="211" spans="1:21" s="190" customFormat="1" ht="13.4" customHeight="1" x14ac:dyDescent="0.25">
      <c r="A211" s="16" t="s">
        <v>456</v>
      </c>
      <c r="B211" s="185" t="s">
        <v>395</v>
      </c>
      <c r="C211" s="191">
        <v>35</v>
      </c>
      <c r="D211" s="191">
        <v>2</v>
      </c>
      <c r="E211" s="191">
        <v>722</v>
      </c>
      <c r="F211" s="191">
        <v>35</v>
      </c>
      <c r="G211" s="191">
        <v>53</v>
      </c>
      <c r="H211" s="191">
        <v>198</v>
      </c>
      <c r="I211" s="191">
        <v>1898</v>
      </c>
      <c r="J211" s="191">
        <v>277</v>
      </c>
      <c r="K211" s="191">
        <v>821</v>
      </c>
      <c r="L211" s="191">
        <v>63</v>
      </c>
      <c r="M211" s="191">
        <v>34</v>
      </c>
      <c r="N211" s="191">
        <v>12</v>
      </c>
      <c r="O211" s="191">
        <v>87</v>
      </c>
      <c r="P211" s="191">
        <v>305</v>
      </c>
      <c r="Q211" s="191">
        <v>161</v>
      </c>
      <c r="R211" s="191">
        <v>338</v>
      </c>
      <c r="S211" s="191">
        <v>233</v>
      </c>
      <c r="T211" s="191">
        <v>141</v>
      </c>
      <c r="U211" s="213">
        <v>123</v>
      </c>
    </row>
    <row r="212" spans="1:21" s="190" customFormat="1" ht="13.4" customHeight="1" x14ac:dyDescent="0.25">
      <c r="A212" s="16"/>
      <c r="B212" s="185" t="s">
        <v>396</v>
      </c>
      <c r="C212" s="191">
        <v>17</v>
      </c>
      <c r="D212" s="209" t="s">
        <v>388</v>
      </c>
      <c r="E212" s="191">
        <v>201</v>
      </c>
      <c r="F212" s="191">
        <v>8</v>
      </c>
      <c r="G212" s="191">
        <v>10</v>
      </c>
      <c r="H212" s="191">
        <v>31</v>
      </c>
      <c r="I212" s="191">
        <v>972</v>
      </c>
      <c r="J212" s="191">
        <v>32</v>
      </c>
      <c r="K212" s="191">
        <v>443</v>
      </c>
      <c r="L212" s="191">
        <v>27</v>
      </c>
      <c r="M212" s="191">
        <v>24</v>
      </c>
      <c r="N212" s="191">
        <v>2</v>
      </c>
      <c r="O212" s="191">
        <v>44</v>
      </c>
      <c r="P212" s="191">
        <v>51</v>
      </c>
      <c r="Q212" s="191">
        <v>85</v>
      </c>
      <c r="R212" s="191">
        <v>278</v>
      </c>
      <c r="S212" s="191">
        <v>178</v>
      </c>
      <c r="T212" s="191">
        <v>53</v>
      </c>
      <c r="U212" s="213">
        <v>79</v>
      </c>
    </row>
    <row r="213" spans="1:21" s="190" customFormat="1" ht="5.5" customHeight="1" x14ac:dyDescent="0.25">
      <c r="A213" s="16"/>
      <c r="B213" s="185"/>
      <c r="U213" s="212"/>
    </row>
    <row r="214" spans="1:21" s="190" customFormat="1" ht="13.4" customHeight="1" x14ac:dyDescent="0.25">
      <c r="A214" s="16" t="s">
        <v>457</v>
      </c>
      <c r="B214" s="185" t="s">
        <v>395</v>
      </c>
      <c r="C214" s="191">
        <v>23</v>
      </c>
      <c r="D214" s="191">
        <v>9</v>
      </c>
      <c r="E214" s="191">
        <v>389</v>
      </c>
      <c r="F214" s="191">
        <v>313</v>
      </c>
      <c r="G214" s="191">
        <v>51</v>
      </c>
      <c r="H214" s="191">
        <v>97</v>
      </c>
      <c r="I214" s="191">
        <v>227</v>
      </c>
      <c r="J214" s="191">
        <v>59</v>
      </c>
      <c r="K214" s="191">
        <v>254</v>
      </c>
      <c r="L214" s="191">
        <v>28</v>
      </c>
      <c r="M214" s="191">
        <v>23</v>
      </c>
      <c r="N214" s="191">
        <v>8</v>
      </c>
      <c r="O214" s="191">
        <v>28</v>
      </c>
      <c r="P214" s="191">
        <v>28</v>
      </c>
      <c r="Q214" s="191">
        <v>118</v>
      </c>
      <c r="R214" s="191">
        <v>145</v>
      </c>
      <c r="S214" s="191">
        <v>86</v>
      </c>
      <c r="T214" s="191">
        <v>38</v>
      </c>
      <c r="U214" s="213">
        <v>38</v>
      </c>
    </row>
    <row r="215" spans="1:21" s="190" customFormat="1" ht="13.4" customHeight="1" x14ac:dyDescent="0.25">
      <c r="A215" s="16"/>
      <c r="B215" s="185" t="s">
        <v>396</v>
      </c>
      <c r="C215" s="191">
        <v>2</v>
      </c>
      <c r="D215" s="209" t="s">
        <v>388</v>
      </c>
      <c r="E215" s="191">
        <v>85</v>
      </c>
      <c r="F215" s="191">
        <v>51</v>
      </c>
      <c r="G215" s="191">
        <v>7</v>
      </c>
      <c r="H215" s="191">
        <v>15</v>
      </c>
      <c r="I215" s="191">
        <v>140</v>
      </c>
      <c r="J215" s="191">
        <v>13</v>
      </c>
      <c r="K215" s="191">
        <v>137</v>
      </c>
      <c r="L215" s="191">
        <v>7</v>
      </c>
      <c r="M215" s="191">
        <v>15</v>
      </c>
      <c r="N215" s="191">
        <v>3</v>
      </c>
      <c r="O215" s="191">
        <v>10</v>
      </c>
      <c r="P215" s="191">
        <v>11</v>
      </c>
      <c r="Q215" s="191">
        <v>48</v>
      </c>
      <c r="R215" s="191">
        <v>113</v>
      </c>
      <c r="S215" s="191">
        <v>62</v>
      </c>
      <c r="T215" s="191">
        <v>29</v>
      </c>
      <c r="U215" s="213">
        <v>23</v>
      </c>
    </row>
    <row r="216" spans="1:21" s="190" customFormat="1" ht="5.5" customHeight="1" x14ac:dyDescent="0.25">
      <c r="A216" s="16"/>
      <c r="B216" s="185"/>
      <c r="U216" s="212"/>
    </row>
    <row r="217" spans="1:21" s="190" customFormat="1" ht="13.4" customHeight="1" x14ac:dyDescent="0.25">
      <c r="A217" s="16" t="s">
        <v>458</v>
      </c>
      <c r="B217" s="185" t="s">
        <v>395</v>
      </c>
      <c r="C217" s="191">
        <v>215</v>
      </c>
      <c r="D217" s="191">
        <v>12</v>
      </c>
      <c r="E217" s="191">
        <v>3104</v>
      </c>
      <c r="F217" s="191">
        <v>40</v>
      </c>
      <c r="G217" s="191">
        <v>131</v>
      </c>
      <c r="H217" s="191">
        <v>303</v>
      </c>
      <c r="I217" s="191">
        <v>602</v>
      </c>
      <c r="J217" s="191">
        <v>190</v>
      </c>
      <c r="K217" s="191">
        <v>301</v>
      </c>
      <c r="L217" s="191">
        <v>40</v>
      </c>
      <c r="M217" s="191">
        <v>70</v>
      </c>
      <c r="N217" s="191">
        <v>20</v>
      </c>
      <c r="O217" s="191">
        <v>157</v>
      </c>
      <c r="P217" s="191">
        <v>73</v>
      </c>
      <c r="Q217" s="191">
        <v>265</v>
      </c>
      <c r="R217" s="191">
        <v>445</v>
      </c>
      <c r="S217" s="191">
        <v>351</v>
      </c>
      <c r="T217" s="191">
        <v>101</v>
      </c>
      <c r="U217" s="213">
        <v>66</v>
      </c>
    </row>
    <row r="218" spans="1:21" s="190" customFormat="1" ht="13.4" customHeight="1" x14ac:dyDescent="0.25">
      <c r="A218" s="16"/>
      <c r="B218" s="185" t="s">
        <v>396</v>
      </c>
      <c r="C218" s="191">
        <v>42</v>
      </c>
      <c r="D218" s="191">
        <v>1</v>
      </c>
      <c r="E218" s="191">
        <v>1197</v>
      </c>
      <c r="F218" s="191">
        <v>3</v>
      </c>
      <c r="G218" s="191">
        <v>21</v>
      </c>
      <c r="H218" s="191">
        <v>27</v>
      </c>
      <c r="I218" s="191">
        <v>370</v>
      </c>
      <c r="J218" s="191">
        <v>21</v>
      </c>
      <c r="K218" s="191">
        <v>166</v>
      </c>
      <c r="L218" s="191">
        <v>21</v>
      </c>
      <c r="M218" s="191">
        <v>55</v>
      </c>
      <c r="N218" s="191">
        <v>5</v>
      </c>
      <c r="O218" s="191">
        <v>77</v>
      </c>
      <c r="P218" s="191">
        <v>34</v>
      </c>
      <c r="Q218" s="191">
        <v>110</v>
      </c>
      <c r="R218" s="191">
        <v>318</v>
      </c>
      <c r="S218" s="191">
        <v>239</v>
      </c>
      <c r="T218" s="191">
        <v>70</v>
      </c>
      <c r="U218" s="213">
        <v>32</v>
      </c>
    </row>
    <row r="219" spans="1:21" s="190" customFormat="1" ht="6" customHeight="1" x14ac:dyDescent="0.25">
      <c r="A219" s="16"/>
      <c r="B219" s="185"/>
      <c r="U219" s="212"/>
    </row>
    <row r="220" spans="1:21" s="190" customFormat="1" ht="13.4" customHeight="1" x14ac:dyDescent="0.25">
      <c r="A220" s="16" t="s">
        <v>459</v>
      </c>
      <c r="B220" s="185" t="s">
        <v>395</v>
      </c>
      <c r="C220" s="191">
        <v>194</v>
      </c>
      <c r="D220" s="191">
        <v>14</v>
      </c>
      <c r="E220" s="191">
        <v>2645</v>
      </c>
      <c r="F220" s="191">
        <v>1520</v>
      </c>
      <c r="G220" s="191">
        <v>603</v>
      </c>
      <c r="H220" s="191">
        <v>1603</v>
      </c>
      <c r="I220" s="191">
        <v>6398</v>
      </c>
      <c r="J220" s="191">
        <v>2172</v>
      </c>
      <c r="K220" s="191">
        <v>2246</v>
      </c>
      <c r="L220" s="191">
        <v>2023</v>
      </c>
      <c r="M220" s="191">
        <v>952</v>
      </c>
      <c r="N220" s="191">
        <v>86</v>
      </c>
      <c r="O220" s="191">
        <v>1206</v>
      </c>
      <c r="P220" s="191">
        <v>575</v>
      </c>
      <c r="Q220" s="191">
        <v>3799</v>
      </c>
      <c r="R220" s="191">
        <v>3389</v>
      </c>
      <c r="S220" s="191">
        <v>4465</v>
      </c>
      <c r="T220" s="191">
        <v>753</v>
      </c>
      <c r="U220" s="213">
        <v>749</v>
      </c>
    </row>
    <row r="221" spans="1:21" s="190" customFormat="1" ht="13.4" customHeight="1" x14ac:dyDescent="0.25">
      <c r="A221" s="16"/>
      <c r="B221" s="185" t="s">
        <v>396</v>
      </c>
      <c r="C221" s="191">
        <v>49</v>
      </c>
      <c r="D221" s="191">
        <v>1</v>
      </c>
      <c r="E221" s="191">
        <v>647</v>
      </c>
      <c r="F221" s="191">
        <v>492</v>
      </c>
      <c r="G221" s="191">
        <v>107</v>
      </c>
      <c r="H221" s="191">
        <v>162</v>
      </c>
      <c r="I221" s="191">
        <v>3583</v>
      </c>
      <c r="J221" s="191">
        <v>528</v>
      </c>
      <c r="K221" s="191">
        <v>1106</v>
      </c>
      <c r="L221" s="191">
        <v>691</v>
      </c>
      <c r="M221" s="191">
        <v>659</v>
      </c>
      <c r="N221" s="191">
        <v>38</v>
      </c>
      <c r="O221" s="191">
        <v>585</v>
      </c>
      <c r="P221" s="191">
        <v>200</v>
      </c>
      <c r="Q221" s="191">
        <v>2021</v>
      </c>
      <c r="R221" s="191">
        <v>2554</v>
      </c>
      <c r="S221" s="191">
        <v>3241</v>
      </c>
      <c r="T221" s="191">
        <v>464</v>
      </c>
      <c r="U221" s="213">
        <v>485</v>
      </c>
    </row>
    <row r="222" spans="1:21" s="190" customFormat="1" ht="5" customHeight="1" x14ac:dyDescent="0.25">
      <c r="A222" s="16"/>
      <c r="B222" s="185"/>
      <c r="U222" s="212"/>
    </row>
    <row r="223" spans="1:21" s="190" customFormat="1" ht="13.4" customHeight="1" x14ac:dyDescent="0.25">
      <c r="A223" s="188" t="s">
        <v>460</v>
      </c>
      <c r="B223" s="185" t="s">
        <v>395</v>
      </c>
      <c r="C223" s="191">
        <v>9</v>
      </c>
      <c r="D223" s="191">
        <v>2</v>
      </c>
      <c r="E223" s="191">
        <v>46</v>
      </c>
      <c r="F223" s="191">
        <v>16</v>
      </c>
      <c r="G223" s="191">
        <v>56</v>
      </c>
      <c r="H223" s="191">
        <v>14</v>
      </c>
      <c r="I223" s="191">
        <v>182</v>
      </c>
      <c r="J223" s="191">
        <v>10</v>
      </c>
      <c r="K223" s="191">
        <v>470</v>
      </c>
      <c r="L223" s="191">
        <v>1</v>
      </c>
      <c r="M223" s="191">
        <v>7</v>
      </c>
      <c r="N223" s="209" t="s">
        <v>388</v>
      </c>
      <c r="O223" s="191">
        <v>7</v>
      </c>
      <c r="P223" s="191">
        <v>7</v>
      </c>
      <c r="Q223" s="191">
        <v>138</v>
      </c>
      <c r="R223" s="191">
        <v>67</v>
      </c>
      <c r="S223" s="191">
        <v>35</v>
      </c>
      <c r="T223" s="191">
        <v>14</v>
      </c>
      <c r="U223" s="213">
        <v>6</v>
      </c>
    </row>
    <row r="224" spans="1:21" s="190" customFormat="1" ht="13.4" customHeight="1" x14ac:dyDescent="0.25">
      <c r="A224" s="188"/>
      <c r="B224" s="185" t="s">
        <v>396</v>
      </c>
      <c r="C224" s="191">
        <v>1</v>
      </c>
      <c r="D224" s="209" t="s">
        <v>388</v>
      </c>
      <c r="E224" s="191">
        <v>14</v>
      </c>
      <c r="F224" s="191">
        <v>1</v>
      </c>
      <c r="G224" s="191">
        <v>9</v>
      </c>
      <c r="H224" s="191">
        <v>1</v>
      </c>
      <c r="I224" s="191">
        <v>110</v>
      </c>
      <c r="J224" s="191">
        <v>3</v>
      </c>
      <c r="K224" s="191">
        <v>254</v>
      </c>
      <c r="L224" s="209" t="s">
        <v>388</v>
      </c>
      <c r="M224" s="191">
        <v>6</v>
      </c>
      <c r="N224" s="209" t="s">
        <v>388</v>
      </c>
      <c r="O224" s="191">
        <v>2</v>
      </c>
      <c r="P224" s="191">
        <v>4</v>
      </c>
      <c r="Q224" s="191">
        <v>56</v>
      </c>
      <c r="R224" s="191">
        <v>57</v>
      </c>
      <c r="S224" s="191">
        <v>23</v>
      </c>
      <c r="T224" s="191">
        <v>7</v>
      </c>
      <c r="U224" s="213">
        <v>5</v>
      </c>
    </row>
    <row r="225" spans="1:21" s="190" customFormat="1" ht="7" customHeight="1" x14ac:dyDescent="0.25">
      <c r="A225" s="188"/>
      <c r="B225" s="185"/>
      <c r="U225" s="212"/>
    </row>
    <row r="226" spans="1:21" s="190" customFormat="1" ht="13.4" customHeight="1" x14ac:dyDescent="0.25">
      <c r="A226" s="16" t="s">
        <v>461</v>
      </c>
      <c r="B226" s="185" t="s">
        <v>395</v>
      </c>
      <c r="C226" s="191">
        <v>51</v>
      </c>
      <c r="D226" s="191">
        <v>2</v>
      </c>
      <c r="E226" s="191">
        <v>116</v>
      </c>
      <c r="F226" s="191">
        <v>137</v>
      </c>
      <c r="G226" s="191">
        <v>60</v>
      </c>
      <c r="H226" s="191">
        <v>84</v>
      </c>
      <c r="I226" s="191">
        <v>169</v>
      </c>
      <c r="J226" s="191">
        <v>55</v>
      </c>
      <c r="K226" s="191">
        <v>73</v>
      </c>
      <c r="L226" s="191">
        <v>19</v>
      </c>
      <c r="M226" s="191">
        <v>11</v>
      </c>
      <c r="N226" s="209" t="s">
        <v>388</v>
      </c>
      <c r="O226" s="191">
        <v>23</v>
      </c>
      <c r="P226" s="191">
        <v>14</v>
      </c>
      <c r="Q226" s="191">
        <v>147</v>
      </c>
      <c r="R226" s="191">
        <v>245</v>
      </c>
      <c r="S226" s="191">
        <v>125</v>
      </c>
      <c r="T226" s="191">
        <v>61</v>
      </c>
      <c r="U226" s="213">
        <v>35</v>
      </c>
    </row>
    <row r="227" spans="1:21" s="190" customFormat="1" ht="13.4" customHeight="1" x14ac:dyDescent="0.25">
      <c r="A227" s="16"/>
      <c r="B227" s="185" t="s">
        <v>396</v>
      </c>
      <c r="C227" s="191">
        <v>10</v>
      </c>
      <c r="D227" s="209" t="s">
        <v>388</v>
      </c>
      <c r="E227" s="191">
        <v>63</v>
      </c>
      <c r="F227" s="191">
        <v>20</v>
      </c>
      <c r="G227" s="191">
        <v>11</v>
      </c>
      <c r="H227" s="191">
        <v>6</v>
      </c>
      <c r="I227" s="191">
        <v>80</v>
      </c>
      <c r="J227" s="191">
        <v>9</v>
      </c>
      <c r="K227" s="191">
        <v>38</v>
      </c>
      <c r="L227" s="191">
        <v>6</v>
      </c>
      <c r="M227" s="191">
        <v>10</v>
      </c>
      <c r="N227" s="209" t="s">
        <v>388</v>
      </c>
      <c r="O227" s="191">
        <v>6</v>
      </c>
      <c r="P227" s="191">
        <v>6</v>
      </c>
      <c r="Q227" s="191">
        <v>51</v>
      </c>
      <c r="R227" s="191">
        <v>170</v>
      </c>
      <c r="S227" s="191">
        <v>90</v>
      </c>
      <c r="T227" s="191">
        <v>30</v>
      </c>
      <c r="U227" s="213">
        <v>16</v>
      </c>
    </row>
    <row r="228" spans="1:21" s="190" customFormat="1" ht="9" customHeight="1" x14ac:dyDescent="0.25">
      <c r="A228" s="16"/>
      <c r="B228" s="185"/>
      <c r="U228" s="212"/>
    </row>
    <row r="229" spans="1:21" s="190" customFormat="1" ht="13.4" customHeight="1" x14ac:dyDescent="0.25">
      <c r="A229" s="188" t="s">
        <v>462</v>
      </c>
      <c r="B229" s="185" t="s">
        <v>395</v>
      </c>
      <c r="C229" s="191">
        <v>3</v>
      </c>
      <c r="D229" s="191">
        <v>6</v>
      </c>
      <c r="E229" s="191">
        <v>1</v>
      </c>
      <c r="F229" s="191">
        <v>8</v>
      </c>
      <c r="G229" s="191">
        <v>8</v>
      </c>
      <c r="H229" s="191">
        <v>4</v>
      </c>
      <c r="I229" s="191">
        <v>23</v>
      </c>
      <c r="J229" s="191">
        <v>1</v>
      </c>
      <c r="K229" s="191">
        <v>29</v>
      </c>
      <c r="L229" s="209" t="s">
        <v>388</v>
      </c>
      <c r="M229" s="209" t="s">
        <v>388</v>
      </c>
      <c r="N229" s="209" t="s">
        <v>388</v>
      </c>
      <c r="O229" s="209" t="s">
        <v>388</v>
      </c>
      <c r="P229" s="191">
        <v>3</v>
      </c>
      <c r="Q229" s="191">
        <v>33</v>
      </c>
      <c r="R229" s="190">
        <v>14</v>
      </c>
      <c r="S229" s="190">
        <v>29</v>
      </c>
      <c r="T229" s="190">
        <v>7</v>
      </c>
      <c r="U229" s="212">
        <v>3</v>
      </c>
    </row>
    <row r="230" spans="1:21" s="190" customFormat="1" ht="13.4" customHeight="1" x14ac:dyDescent="0.25">
      <c r="A230" s="188"/>
      <c r="B230" s="185" t="s">
        <v>396</v>
      </c>
      <c r="C230" s="191">
        <v>1</v>
      </c>
      <c r="D230" s="191">
        <v>1</v>
      </c>
      <c r="E230" s="191">
        <v>1</v>
      </c>
      <c r="F230" s="209" t="s">
        <v>388</v>
      </c>
      <c r="G230" s="191">
        <v>2</v>
      </c>
      <c r="H230" s="209" t="s">
        <v>388</v>
      </c>
      <c r="I230" s="191">
        <v>4</v>
      </c>
      <c r="J230" s="209" t="s">
        <v>388</v>
      </c>
      <c r="K230" s="191">
        <v>12</v>
      </c>
      <c r="L230" s="209" t="s">
        <v>388</v>
      </c>
      <c r="M230" s="209" t="s">
        <v>388</v>
      </c>
      <c r="N230" s="209" t="s">
        <v>388</v>
      </c>
      <c r="O230" s="209" t="s">
        <v>388</v>
      </c>
      <c r="P230" s="191">
        <v>2</v>
      </c>
      <c r="Q230" s="191">
        <v>13</v>
      </c>
      <c r="R230" s="190">
        <v>11</v>
      </c>
      <c r="S230" s="190">
        <v>22</v>
      </c>
      <c r="T230" s="190">
        <v>4</v>
      </c>
      <c r="U230" s="219" t="s">
        <v>388</v>
      </c>
    </row>
    <row r="231" spans="1:21" s="190" customFormat="1" ht="5.5" customHeight="1" x14ac:dyDescent="0.25">
      <c r="A231" s="188"/>
      <c r="B231" s="185"/>
      <c r="U231" s="212"/>
    </row>
    <row r="232" spans="1:21" s="190" customFormat="1" ht="13.4" customHeight="1" x14ac:dyDescent="0.25">
      <c r="A232" s="188" t="s">
        <v>463</v>
      </c>
      <c r="B232" s="185" t="s">
        <v>395</v>
      </c>
      <c r="C232" s="191">
        <v>72</v>
      </c>
      <c r="D232" s="191">
        <v>6</v>
      </c>
      <c r="E232" s="191">
        <v>194</v>
      </c>
      <c r="F232" s="191">
        <v>24</v>
      </c>
      <c r="G232" s="191">
        <v>37</v>
      </c>
      <c r="H232" s="191">
        <v>51</v>
      </c>
      <c r="I232" s="191">
        <v>235</v>
      </c>
      <c r="J232" s="191">
        <v>37</v>
      </c>
      <c r="K232" s="191">
        <v>105</v>
      </c>
      <c r="L232" s="191">
        <v>4</v>
      </c>
      <c r="M232" s="191">
        <v>10</v>
      </c>
      <c r="N232" s="191">
        <v>5</v>
      </c>
      <c r="O232" s="191">
        <v>21</v>
      </c>
      <c r="P232" s="191">
        <v>3</v>
      </c>
      <c r="Q232" s="191">
        <v>134</v>
      </c>
      <c r="R232" s="191">
        <v>226</v>
      </c>
      <c r="S232" s="191">
        <v>153</v>
      </c>
      <c r="T232" s="191">
        <v>54</v>
      </c>
      <c r="U232" s="213">
        <v>31</v>
      </c>
    </row>
    <row r="233" spans="1:21" s="190" customFormat="1" ht="13.4" customHeight="1" x14ac:dyDescent="0.25">
      <c r="A233" s="188"/>
      <c r="B233" s="185" t="s">
        <v>396</v>
      </c>
      <c r="C233" s="191">
        <v>35</v>
      </c>
      <c r="D233" s="209" t="s">
        <v>388</v>
      </c>
      <c r="E233" s="191">
        <v>94</v>
      </c>
      <c r="F233" s="191">
        <v>3</v>
      </c>
      <c r="G233" s="191">
        <v>3</v>
      </c>
      <c r="H233" s="191">
        <v>1</v>
      </c>
      <c r="I233" s="191">
        <v>137</v>
      </c>
      <c r="J233" s="191">
        <v>6</v>
      </c>
      <c r="K233" s="191">
        <v>44</v>
      </c>
      <c r="L233" s="209" t="s">
        <v>388</v>
      </c>
      <c r="M233" s="191">
        <v>6</v>
      </c>
      <c r="N233" s="191">
        <v>3</v>
      </c>
      <c r="O233" s="191">
        <v>8</v>
      </c>
      <c r="P233" s="191">
        <v>1</v>
      </c>
      <c r="Q233" s="191">
        <v>63</v>
      </c>
      <c r="R233" s="191">
        <v>186</v>
      </c>
      <c r="S233" s="191">
        <v>110</v>
      </c>
      <c r="T233" s="191">
        <v>44</v>
      </c>
      <c r="U233" s="213">
        <v>19</v>
      </c>
    </row>
    <row r="234" spans="1:21" s="190" customFormat="1" ht="7.5" customHeight="1" x14ac:dyDescent="0.25">
      <c r="A234" s="188"/>
      <c r="B234" s="224"/>
      <c r="U234" s="212"/>
    </row>
    <row r="235" spans="1:21" s="190" customFormat="1" ht="12" customHeight="1" x14ac:dyDescent="0.25">
      <c r="A235" s="188"/>
      <c r="B235" s="224"/>
      <c r="U235" s="212"/>
    </row>
    <row r="236" spans="1:21" s="190" customFormat="1" ht="12" customHeight="1" x14ac:dyDescent="0.25">
      <c r="A236" s="188"/>
      <c r="B236" s="224"/>
      <c r="U236" s="212"/>
    </row>
    <row r="237" spans="1:21" s="190" customFormat="1" ht="12" customHeight="1" x14ac:dyDescent="0.25">
      <c r="A237" s="188"/>
      <c r="B237" s="224"/>
      <c r="U237" s="212"/>
    </row>
    <row r="238" spans="1:21" s="190" customFormat="1" ht="13.5" customHeight="1" x14ac:dyDescent="0.25">
      <c r="A238" s="188"/>
      <c r="B238" s="220"/>
      <c r="U238" s="215" t="s">
        <v>138</v>
      </c>
    </row>
    <row r="239" spans="1:21" s="190" customFormat="1" ht="13.5" customHeight="1" x14ac:dyDescent="0.25">
      <c r="A239" s="188"/>
      <c r="B239" s="221"/>
      <c r="U239" s="216" t="s">
        <v>139</v>
      </c>
    </row>
    <row r="240" spans="1:21" ht="18" customHeight="1" x14ac:dyDescent="0.25">
      <c r="A240" s="236" t="s">
        <v>391</v>
      </c>
      <c r="B240" s="238" t="s">
        <v>392</v>
      </c>
      <c r="C240" s="240" t="s">
        <v>393</v>
      </c>
      <c r="D240" s="240"/>
      <c r="E240" s="240"/>
      <c r="F240" s="240"/>
      <c r="G240" s="240"/>
      <c r="H240" s="240"/>
      <c r="I240" s="240"/>
      <c r="J240" s="240"/>
      <c r="K240" s="240"/>
      <c r="L240" s="240"/>
      <c r="M240" s="240"/>
      <c r="N240" s="240"/>
      <c r="O240" s="240"/>
      <c r="P240" s="240"/>
      <c r="Q240" s="240"/>
      <c r="R240" s="240"/>
      <c r="S240" s="240"/>
      <c r="T240" s="240"/>
      <c r="U240" s="241"/>
    </row>
    <row r="241" spans="1:21" ht="15" customHeight="1" x14ac:dyDescent="0.25">
      <c r="A241" s="237"/>
      <c r="B241" s="239"/>
      <c r="C241" s="205" t="s">
        <v>4</v>
      </c>
      <c r="D241" s="205" t="s">
        <v>7</v>
      </c>
      <c r="E241" s="205" t="s">
        <v>10</v>
      </c>
      <c r="F241" s="205" t="s">
        <v>13</v>
      </c>
      <c r="G241" s="205" t="s">
        <v>16</v>
      </c>
      <c r="H241" s="205" t="s">
        <v>19</v>
      </c>
      <c r="I241" s="205" t="s">
        <v>22</v>
      </c>
      <c r="J241" s="205" t="s">
        <v>25</v>
      </c>
      <c r="K241" s="205" t="s">
        <v>28</v>
      </c>
      <c r="L241" s="205" t="s">
        <v>31</v>
      </c>
      <c r="M241" s="205" t="s">
        <v>34</v>
      </c>
      <c r="N241" s="205" t="s">
        <v>37</v>
      </c>
      <c r="O241" s="205" t="s">
        <v>40</v>
      </c>
      <c r="P241" s="205" t="s">
        <v>43</v>
      </c>
      <c r="Q241" s="205" t="s">
        <v>46</v>
      </c>
      <c r="R241" s="205" t="s">
        <v>49</v>
      </c>
      <c r="S241" s="205" t="s">
        <v>52</v>
      </c>
      <c r="T241" s="205" t="s">
        <v>55</v>
      </c>
      <c r="U241" s="217" t="s">
        <v>58</v>
      </c>
    </row>
    <row r="242" spans="1:21" s="190" customFormat="1" ht="6" customHeight="1" x14ac:dyDescent="0.25">
      <c r="A242" s="188"/>
      <c r="B242" s="201"/>
      <c r="U242" s="212"/>
    </row>
    <row r="243" spans="1:21" s="190" customFormat="1" ht="13.4" customHeight="1" x14ac:dyDescent="0.25">
      <c r="A243" s="22" t="s">
        <v>464</v>
      </c>
      <c r="B243" s="185" t="s">
        <v>395</v>
      </c>
      <c r="C243" s="183">
        <f>SUM(C246,C249,C252,C255)</f>
        <v>578</v>
      </c>
      <c r="D243" s="183">
        <f t="shared" ref="D243:U244" si="8">SUM(D246,D249,D252,D255)</f>
        <v>83</v>
      </c>
      <c r="E243" s="183">
        <f t="shared" si="8"/>
        <v>4602</v>
      </c>
      <c r="F243" s="183">
        <f t="shared" si="8"/>
        <v>255</v>
      </c>
      <c r="G243" s="183">
        <f t="shared" si="8"/>
        <v>262</v>
      </c>
      <c r="H243" s="183">
        <f t="shared" si="8"/>
        <v>1278</v>
      </c>
      <c r="I243" s="183">
        <f t="shared" si="8"/>
        <v>6854</v>
      </c>
      <c r="J243" s="183">
        <f t="shared" si="8"/>
        <v>789</v>
      </c>
      <c r="K243" s="183">
        <f t="shared" si="8"/>
        <v>958</v>
      </c>
      <c r="L243" s="183">
        <f t="shared" si="8"/>
        <v>216</v>
      </c>
      <c r="M243" s="183">
        <f t="shared" si="8"/>
        <v>309</v>
      </c>
      <c r="N243" s="183">
        <f t="shared" si="8"/>
        <v>89</v>
      </c>
      <c r="O243" s="183">
        <f t="shared" si="8"/>
        <v>752</v>
      </c>
      <c r="P243" s="183">
        <f t="shared" si="8"/>
        <v>235</v>
      </c>
      <c r="Q243" s="183">
        <f t="shared" si="8"/>
        <v>1466</v>
      </c>
      <c r="R243" s="183">
        <f t="shared" si="8"/>
        <v>1916</v>
      </c>
      <c r="S243" s="183">
        <f t="shared" si="8"/>
        <v>825</v>
      </c>
      <c r="T243" s="183">
        <f t="shared" si="8"/>
        <v>487</v>
      </c>
      <c r="U243" s="211">
        <f t="shared" si="8"/>
        <v>293</v>
      </c>
    </row>
    <row r="244" spans="1:21" s="190" customFormat="1" ht="13.4" customHeight="1" x14ac:dyDescent="0.25">
      <c r="A244" s="22"/>
      <c r="B244" s="185" t="s">
        <v>396</v>
      </c>
      <c r="C244" s="183">
        <f>SUM(C247,C250,C253,C256)</f>
        <v>220</v>
      </c>
      <c r="D244" s="183">
        <f t="shared" si="8"/>
        <v>10</v>
      </c>
      <c r="E244" s="183">
        <f t="shared" si="8"/>
        <v>1291</v>
      </c>
      <c r="F244" s="183">
        <f t="shared" si="8"/>
        <v>40</v>
      </c>
      <c r="G244" s="183">
        <f t="shared" si="8"/>
        <v>44</v>
      </c>
      <c r="H244" s="183">
        <f t="shared" si="8"/>
        <v>120</v>
      </c>
      <c r="I244" s="183">
        <f t="shared" si="8"/>
        <v>2953</v>
      </c>
      <c r="J244" s="183">
        <f t="shared" si="8"/>
        <v>170</v>
      </c>
      <c r="K244" s="183">
        <f t="shared" si="8"/>
        <v>560</v>
      </c>
      <c r="L244" s="183">
        <f t="shared" si="8"/>
        <v>71</v>
      </c>
      <c r="M244" s="183">
        <f t="shared" si="8"/>
        <v>203</v>
      </c>
      <c r="N244" s="183">
        <f t="shared" si="8"/>
        <v>21</v>
      </c>
      <c r="O244" s="183">
        <f t="shared" si="8"/>
        <v>328</v>
      </c>
      <c r="P244" s="183">
        <f t="shared" si="8"/>
        <v>67</v>
      </c>
      <c r="Q244" s="183">
        <f t="shared" si="8"/>
        <v>730</v>
      </c>
      <c r="R244" s="183">
        <f t="shared" si="8"/>
        <v>1595</v>
      </c>
      <c r="S244" s="183">
        <f t="shared" si="8"/>
        <v>637</v>
      </c>
      <c r="T244" s="183">
        <f t="shared" si="8"/>
        <v>261</v>
      </c>
      <c r="U244" s="211">
        <f t="shared" si="8"/>
        <v>217</v>
      </c>
    </row>
    <row r="245" spans="1:21" s="190" customFormat="1" ht="4.5" customHeight="1" x14ac:dyDescent="0.25">
      <c r="A245" s="22"/>
      <c r="B245" s="185"/>
      <c r="U245" s="212"/>
    </row>
    <row r="246" spans="1:21" s="190" customFormat="1" ht="13.4" customHeight="1" x14ac:dyDescent="0.25">
      <c r="A246" s="188" t="s">
        <v>465</v>
      </c>
      <c r="B246" s="185" t="s">
        <v>395</v>
      </c>
      <c r="C246" s="191">
        <v>72</v>
      </c>
      <c r="D246" s="191">
        <v>7</v>
      </c>
      <c r="E246" s="191">
        <v>1094</v>
      </c>
      <c r="F246" s="191">
        <v>85</v>
      </c>
      <c r="G246" s="191">
        <v>46</v>
      </c>
      <c r="H246" s="191">
        <v>272</v>
      </c>
      <c r="I246" s="191">
        <v>1159</v>
      </c>
      <c r="J246" s="191">
        <v>244</v>
      </c>
      <c r="K246" s="191">
        <v>164</v>
      </c>
      <c r="L246" s="191">
        <v>26</v>
      </c>
      <c r="M246" s="191">
        <v>22</v>
      </c>
      <c r="N246" s="191">
        <v>45</v>
      </c>
      <c r="O246" s="191">
        <v>79</v>
      </c>
      <c r="P246" s="191">
        <v>101</v>
      </c>
      <c r="Q246" s="191">
        <v>225</v>
      </c>
      <c r="R246" s="191">
        <v>359</v>
      </c>
      <c r="S246" s="191">
        <v>192</v>
      </c>
      <c r="T246" s="191">
        <v>53</v>
      </c>
      <c r="U246" s="213">
        <v>60</v>
      </c>
    </row>
    <row r="247" spans="1:21" s="190" customFormat="1" ht="11.5" customHeight="1" x14ac:dyDescent="0.25">
      <c r="A247" s="188"/>
      <c r="B247" s="185" t="s">
        <v>396</v>
      </c>
      <c r="C247" s="191">
        <v>24</v>
      </c>
      <c r="D247" s="191">
        <v>1</v>
      </c>
      <c r="E247" s="191">
        <v>374</v>
      </c>
      <c r="F247" s="191">
        <v>23</v>
      </c>
      <c r="G247" s="191">
        <v>8</v>
      </c>
      <c r="H247" s="191">
        <v>17</v>
      </c>
      <c r="I247" s="191">
        <v>485</v>
      </c>
      <c r="J247" s="191">
        <v>62</v>
      </c>
      <c r="K247" s="191">
        <v>98</v>
      </c>
      <c r="L247" s="191">
        <v>15</v>
      </c>
      <c r="M247" s="191">
        <v>16</v>
      </c>
      <c r="N247" s="191">
        <v>3</v>
      </c>
      <c r="O247" s="191">
        <v>30</v>
      </c>
      <c r="P247" s="191">
        <v>33</v>
      </c>
      <c r="Q247" s="191">
        <v>96</v>
      </c>
      <c r="R247" s="191">
        <v>303</v>
      </c>
      <c r="S247" s="191">
        <v>162</v>
      </c>
      <c r="T247" s="191">
        <v>37</v>
      </c>
      <c r="U247" s="213">
        <v>52</v>
      </c>
    </row>
    <row r="248" spans="1:21" s="190" customFormat="1" ht="4" customHeight="1" x14ac:dyDescent="0.25">
      <c r="A248" s="188"/>
      <c r="B248" s="185"/>
      <c r="U248" s="212"/>
    </row>
    <row r="249" spans="1:21" s="190" customFormat="1" ht="13.4" customHeight="1" x14ac:dyDescent="0.25">
      <c r="A249" s="195" t="s">
        <v>466</v>
      </c>
      <c r="B249" s="185" t="s">
        <v>395</v>
      </c>
      <c r="C249" s="191">
        <v>310</v>
      </c>
      <c r="D249" s="191">
        <v>18</v>
      </c>
      <c r="E249" s="191">
        <v>556</v>
      </c>
      <c r="F249" s="191">
        <v>35</v>
      </c>
      <c r="G249" s="191">
        <v>86</v>
      </c>
      <c r="H249" s="191">
        <v>176</v>
      </c>
      <c r="I249" s="191">
        <v>1534</v>
      </c>
      <c r="J249" s="191">
        <v>125</v>
      </c>
      <c r="K249" s="191">
        <v>301</v>
      </c>
      <c r="L249" s="191">
        <v>43</v>
      </c>
      <c r="M249" s="191">
        <v>174</v>
      </c>
      <c r="N249" s="191">
        <v>25</v>
      </c>
      <c r="O249" s="191">
        <v>212</v>
      </c>
      <c r="P249" s="191">
        <v>42</v>
      </c>
      <c r="Q249" s="191">
        <v>513</v>
      </c>
      <c r="R249" s="191">
        <v>485</v>
      </c>
      <c r="S249" s="191">
        <v>292</v>
      </c>
      <c r="T249" s="191">
        <v>115</v>
      </c>
      <c r="U249" s="213">
        <v>68</v>
      </c>
    </row>
    <row r="250" spans="1:21" s="190" customFormat="1" ht="13.4" customHeight="1" x14ac:dyDescent="0.25">
      <c r="A250" s="188"/>
      <c r="B250" s="185" t="s">
        <v>396</v>
      </c>
      <c r="C250" s="191">
        <v>118</v>
      </c>
      <c r="D250" s="191">
        <v>5</v>
      </c>
      <c r="E250" s="191">
        <v>129</v>
      </c>
      <c r="F250" s="191">
        <v>3</v>
      </c>
      <c r="G250" s="191">
        <v>14</v>
      </c>
      <c r="H250" s="191">
        <v>12</v>
      </c>
      <c r="I250" s="191">
        <v>651</v>
      </c>
      <c r="J250" s="191">
        <v>31</v>
      </c>
      <c r="K250" s="191">
        <v>172</v>
      </c>
      <c r="L250" s="191">
        <v>10</v>
      </c>
      <c r="M250" s="191">
        <v>109</v>
      </c>
      <c r="N250" s="191">
        <v>8</v>
      </c>
      <c r="O250" s="191">
        <v>104</v>
      </c>
      <c r="P250" s="191">
        <v>7</v>
      </c>
      <c r="Q250" s="191">
        <v>263</v>
      </c>
      <c r="R250" s="191">
        <v>394</v>
      </c>
      <c r="S250" s="191">
        <v>225</v>
      </c>
      <c r="T250" s="191">
        <v>92</v>
      </c>
      <c r="U250" s="213">
        <v>50</v>
      </c>
    </row>
    <row r="251" spans="1:21" s="190" customFormat="1" ht="4" customHeight="1" x14ac:dyDescent="0.25">
      <c r="A251" s="188"/>
      <c r="B251" s="185"/>
      <c r="U251" s="212"/>
    </row>
    <row r="252" spans="1:21" s="190" customFormat="1" ht="13.4" customHeight="1" x14ac:dyDescent="0.25">
      <c r="A252" s="188" t="s">
        <v>467</v>
      </c>
      <c r="B252" s="185" t="s">
        <v>395</v>
      </c>
      <c r="C252" s="191">
        <v>114</v>
      </c>
      <c r="D252" s="191">
        <v>46</v>
      </c>
      <c r="E252" s="191">
        <v>704</v>
      </c>
      <c r="F252" s="191">
        <v>42</v>
      </c>
      <c r="G252" s="191">
        <v>75</v>
      </c>
      <c r="H252" s="191">
        <v>281</v>
      </c>
      <c r="I252" s="191">
        <v>1320</v>
      </c>
      <c r="J252" s="191">
        <v>206</v>
      </c>
      <c r="K252" s="191">
        <v>186</v>
      </c>
      <c r="L252" s="191">
        <v>52</v>
      </c>
      <c r="M252" s="191">
        <v>35</v>
      </c>
      <c r="N252" s="209" t="s">
        <v>388</v>
      </c>
      <c r="O252" s="191">
        <v>74</v>
      </c>
      <c r="P252" s="191">
        <v>14</v>
      </c>
      <c r="Q252" s="191">
        <v>251</v>
      </c>
      <c r="R252" s="191">
        <v>426</v>
      </c>
      <c r="S252" s="191">
        <v>142</v>
      </c>
      <c r="T252" s="191">
        <v>129</v>
      </c>
      <c r="U252" s="213">
        <v>67</v>
      </c>
    </row>
    <row r="253" spans="1:21" s="190" customFormat="1" ht="13.4" customHeight="1" x14ac:dyDescent="0.25">
      <c r="A253" s="188"/>
      <c r="B253" s="185" t="s">
        <v>396</v>
      </c>
      <c r="C253" s="191">
        <v>34</v>
      </c>
      <c r="D253" s="191">
        <v>3</v>
      </c>
      <c r="E253" s="191">
        <v>225</v>
      </c>
      <c r="F253" s="191">
        <v>4</v>
      </c>
      <c r="G253" s="191">
        <v>11</v>
      </c>
      <c r="H253" s="191">
        <v>32</v>
      </c>
      <c r="I253" s="191">
        <v>566</v>
      </c>
      <c r="J253" s="191">
        <v>25</v>
      </c>
      <c r="K253" s="191">
        <v>122</v>
      </c>
      <c r="L253" s="191">
        <v>17</v>
      </c>
      <c r="M253" s="191">
        <v>24</v>
      </c>
      <c r="N253" s="209" t="s">
        <v>388</v>
      </c>
      <c r="O253" s="191">
        <v>35</v>
      </c>
      <c r="P253" s="191">
        <v>5</v>
      </c>
      <c r="Q253" s="191">
        <v>107</v>
      </c>
      <c r="R253" s="191">
        <v>355</v>
      </c>
      <c r="S253" s="191">
        <v>104</v>
      </c>
      <c r="T253" s="191">
        <v>54</v>
      </c>
      <c r="U253" s="213">
        <v>55</v>
      </c>
    </row>
    <row r="254" spans="1:21" s="190" customFormat="1" ht="4" customHeight="1" x14ac:dyDescent="0.25">
      <c r="A254" s="188"/>
      <c r="B254" s="185"/>
      <c r="U254" s="212"/>
    </row>
    <row r="255" spans="1:21" s="190" customFormat="1" ht="13.4" customHeight="1" x14ac:dyDescent="0.25">
      <c r="A255" s="188" t="s">
        <v>468</v>
      </c>
      <c r="B255" s="185" t="s">
        <v>395</v>
      </c>
      <c r="C255" s="191">
        <v>82</v>
      </c>
      <c r="D255" s="191">
        <v>12</v>
      </c>
      <c r="E255" s="191">
        <v>2248</v>
      </c>
      <c r="F255" s="191">
        <v>93</v>
      </c>
      <c r="G255" s="191">
        <v>55</v>
      </c>
      <c r="H255" s="191">
        <v>549</v>
      </c>
      <c r="I255" s="191">
        <v>2841</v>
      </c>
      <c r="J255" s="191">
        <v>214</v>
      </c>
      <c r="K255" s="191">
        <v>307</v>
      </c>
      <c r="L255" s="191">
        <v>95</v>
      </c>
      <c r="M255" s="191">
        <v>78</v>
      </c>
      <c r="N255" s="191">
        <v>19</v>
      </c>
      <c r="O255" s="191">
        <v>387</v>
      </c>
      <c r="P255" s="191">
        <v>78</v>
      </c>
      <c r="Q255" s="191">
        <v>477</v>
      </c>
      <c r="R255" s="191">
        <v>646</v>
      </c>
      <c r="S255" s="191">
        <v>199</v>
      </c>
      <c r="T255" s="191">
        <v>190</v>
      </c>
      <c r="U255" s="213">
        <v>98</v>
      </c>
    </row>
    <row r="256" spans="1:21" s="190" customFormat="1" ht="13.4" customHeight="1" x14ac:dyDescent="0.25">
      <c r="A256" s="188"/>
      <c r="B256" s="185" t="s">
        <v>396</v>
      </c>
      <c r="C256" s="191">
        <v>44</v>
      </c>
      <c r="D256" s="191">
        <v>1</v>
      </c>
      <c r="E256" s="191">
        <v>563</v>
      </c>
      <c r="F256" s="191">
        <v>10</v>
      </c>
      <c r="G256" s="191">
        <v>11</v>
      </c>
      <c r="H256" s="191">
        <v>59</v>
      </c>
      <c r="I256" s="191">
        <v>1251</v>
      </c>
      <c r="J256" s="191">
        <v>52</v>
      </c>
      <c r="K256" s="191">
        <v>168</v>
      </c>
      <c r="L256" s="191">
        <v>29</v>
      </c>
      <c r="M256" s="191">
        <v>54</v>
      </c>
      <c r="N256" s="191">
        <v>10</v>
      </c>
      <c r="O256" s="191">
        <v>159</v>
      </c>
      <c r="P256" s="191">
        <v>22</v>
      </c>
      <c r="Q256" s="191">
        <v>264</v>
      </c>
      <c r="R256" s="191">
        <v>543</v>
      </c>
      <c r="S256" s="191">
        <v>146</v>
      </c>
      <c r="T256" s="191">
        <v>78</v>
      </c>
      <c r="U256" s="213">
        <v>60</v>
      </c>
    </row>
    <row r="257" spans="1:21" s="190" customFormat="1" ht="4.5" customHeight="1" x14ac:dyDescent="0.25">
      <c r="A257" s="188"/>
      <c r="B257" s="194"/>
      <c r="U257" s="212"/>
    </row>
    <row r="258" spans="1:21" s="190" customFormat="1" ht="13.4" customHeight="1" x14ac:dyDescent="0.25">
      <c r="A258" s="22" t="s">
        <v>469</v>
      </c>
      <c r="B258" s="185" t="s">
        <v>395</v>
      </c>
      <c r="C258" s="183">
        <f>SUM(C261,C264,C267,C270,C273,C276,C279,C282,C285)</f>
        <v>957</v>
      </c>
      <c r="D258" s="183">
        <f t="shared" ref="D258:U259" si="9">SUM(D261,D264,D267,D270,D273,D276,D279,D282,D285)</f>
        <v>56</v>
      </c>
      <c r="E258" s="183">
        <f t="shared" si="9"/>
        <v>14100</v>
      </c>
      <c r="F258" s="183">
        <f t="shared" si="9"/>
        <v>2034</v>
      </c>
      <c r="G258" s="183">
        <f t="shared" si="9"/>
        <v>2491</v>
      </c>
      <c r="H258" s="183">
        <f t="shared" si="9"/>
        <v>7040</v>
      </c>
      <c r="I258" s="183">
        <f t="shared" si="9"/>
        <v>29332</v>
      </c>
      <c r="J258" s="183">
        <f t="shared" si="9"/>
        <v>8409</v>
      </c>
      <c r="K258" s="183">
        <f t="shared" si="9"/>
        <v>9121</v>
      </c>
      <c r="L258" s="183">
        <f t="shared" si="9"/>
        <v>13487</v>
      </c>
      <c r="M258" s="183">
        <f t="shared" si="9"/>
        <v>6563</v>
      </c>
      <c r="N258" s="183">
        <f t="shared" si="9"/>
        <v>1527</v>
      </c>
      <c r="O258" s="183">
        <f t="shared" si="9"/>
        <v>10564</v>
      </c>
      <c r="P258" s="183">
        <f t="shared" si="9"/>
        <v>8586</v>
      </c>
      <c r="Q258" s="183">
        <f t="shared" si="9"/>
        <v>16624</v>
      </c>
      <c r="R258" s="183">
        <f t="shared" si="9"/>
        <v>12566</v>
      </c>
      <c r="S258" s="183">
        <f t="shared" si="9"/>
        <v>11430</v>
      </c>
      <c r="T258" s="183">
        <f t="shared" si="9"/>
        <v>3068</v>
      </c>
      <c r="U258" s="211">
        <f t="shared" si="9"/>
        <v>4830</v>
      </c>
    </row>
    <row r="259" spans="1:21" s="190" customFormat="1" ht="13.4" customHeight="1" x14ac:dyDescent="0.25">
      <c r="A259" s="22"/>
      <c r="B259" s="185" t="s">
        <v>396</v>
      </c>
      <c r="C259" s="183">
        <f>SUM(C262,C265,C268,C271,C274,C277,C280,C283,C286)</f>
        <v>246</v>
      </c>
      <c r="D259" s="183">
        <f t="shared" si="9"/>
        <v>20</v>
      </c>
      <c r="E259" s="183">
        <f t="shared" si="9"/>
        <v>5020</v>
      </c>
      <c r="F259" s="183">
        <f t="shared" si="9"/>
        <v>657</v>
      </c>
      <c r="G259" s="183">
        <f t="shared" si="9"/>
        <v>318</v>
      </c>
      <c r="H259" s="183">
        <f t="shared" si="9"/>
        <v>926</v>
      </c>
      <c r="I259" s="183">
        <f t="shared" si="9"/>
        <v>15498</v>
      </c>
      <c r="J259" s="183">
        <f t="shared" si="9"/>
        <v>1747</v>
      </c>
      <c r="K259" s="183">
        <f t="shared" si="9"/>
        <v>4662</v>
      </c>
      <c r="L259" s="183">
        <f t="shared" si="9"/>
        <v>5554</v>
      </c>
      <c r="M259" s="183">
        <f t="shared" si="9"/>
        <v>4283</v>
      </c>
      <c r="N259" s="183">
        <f t="shared" si="9"/>
        <v>562</v>
      </c>
      <c r="O259" s="183">
        <f t="shared" si="9"/>
        <v>5515</v>
      </c>
      <c r="P259" s="183">
        <f t="shared" si="9"/>
        <v>3906</v>
      </c>
      <c r="Q259" s="183">
        <f t="shared" si="9"/>
        <v>7302</v>
      </c>
      <c r="R259" s="183">
        <f t="shared" si="9"/>
        <v>9328</v>
      </c>
      <c r="S259" s="183">
        <f t="shared" si="9"/>
        <v>8065</v>
      </c>
      <c r="T259" s="183">
        <f t="shared" si="9"/>
        <v>1682</v>
      </c>
      <c r="U259" s="211">
        <f t="shared" si="9"/>
        <v>2958</v>
      </c>
    </row>
    <row r="260" spans="1:21" s="190" customFormat="1" ht="6.5" customHeight="1" x14ac:dyDescent="0.25">
      <c r="A260" s="22"/>
      <c r="B260" s="185"/>
      <c r="U260" s="212"/>
    </row>
    <row r="261" spans="1:21" s="190" customFormat="1" ht="13.4" customHeight="1" x14ac:dyDescent="0.25">
      <c r="A261" s="188" t="s">
        <v>470</v>
      </c>
      <c r="B261" s="185" t="s">
        <v>395</v>
      </c>
      <c r="C261" s="191">
        <v>480</v>
      </c>
      <c r="D261" s="191">
        <v>3</v>
      </c>
      <c r="E261" s="191">
        <v>1334</v>
      </c>
      <c r="F261" s="191">
        <v>22</v>
      </c>
      <c r="G261" s="191">
        <v>16</v>
      </c>
      <c r="H261" s="191">
        <v>621</v>
      </c>
      <c r="I261" s="191">
        <v>4631</v>
      </c>
      <c r="J261" s="191">
        <v>1153</v>
      </c>
      <c r="K261" s="191">
        <v>2082</v>
      </c>
      <c r="L261" s="191">
        <v>4588</v>
      </c>
      <c r="M261" s="191">
        <v>2155</v>
      </c>
      <c r="N261" s="191">
        <v>524</v>
      </c>
      <c r="O261" s="191">
        <v>4322</v>
      </c>
      <c r="P261" s="191">
        <v>1746</v>
      </c>
      <c r="Q261" s="191">
        <v>10151</v>
      </c>
      <c r="R261" s="191">
        <v>3682</v>
      </c>
      <c r="S261" s="191">
        <v>6176</v>
      </c>
      <c r="T261" s="191">
        <v>1340</v>
      </c>
      <c r="U261" s="213">
        <v>1547</v>
      </c>
    </row>
    <row r="262" spans="1:21" s="190" customFormat="1" ht="13.4" customHeight="1" x14ac:dyDescent="0.25">
      <c r="A262" s="188"/>
      <c r="B262" s="185" t="s">
        <v>396</v>
      </c>
      <c r="C262" s="191">
        <v>77</v>
      </c>
      <c r="D262" s="191">
        <v>2</v>
      </c>
      <c r="E262" s="191">
        <v>764</v>
      </c>
      <c r="F262" s="191">
        <v>11</v>
      </c>
      <c r="G262" s="191">
        <v>1</v>
      </c>
      <c r="H262" s="191">
        <v>114</v>
      </c>
      <c r="I262" s="191">
        <v>3223</v>
      </c>
      <c r="J262" s="191">
        <v>357</v>
      </c>
      <c r="K262" s="191">
        <v>995</v>
      </c>
      <c r="L262" s="191">
        <v>1835</v>
      </c>
      <c r="M262" s="191">
        <v>1365</v>
      </c>
      <c r="N262" s="191">
        <v>195</v>
      </c>
      <c r="O262" s="191">
        <v>2361</v>
      </c>
      <c r="P262" s="191">
        <v>812</v>
      </c>
      <c r="Q262" s="191">
        <v>4513</v>
      </c>
      <c r="R262" s="191">
        <v>2685</v>
      </c>
      <c r="S262" s="191">
        <v>4351</v>
      </c>
      <c r="T262" s="191">
        <v>646</v>
      </c>
      <c r="U262" s="213">
        <v>983</v>
      </c>
    </row>
    <row r="263" spans="1:21" s="190" customFormat="1" ht="4" customHeight="1" x14ac:dyDescent="0.25">
      <c r="A263" s="188"/>
      <c r="B263" s="185"/>
      <c r="U263" s="212"/>
    </row>
    <row r="264" spans="1:21" s="190" customFormat="1" ht="13.4" customHeight="1" x14ac:dyDescent="0.25">
      <c r="A264" s="188" t="s">
        <v>471</v>
      </c>
      <c r="B264" s="185" t="s">
        <v>395</v>
      </c>
      <c r="C264" s="190">
        <v>72</v>
      </c>
      <c r="D264" s="209" t="s">
        <v>388</v>
      </c>
      <c r="E264" s="191">
        <v>1698</v>
      </c>
      <c r="F264" s="191">
        <v>1</v>
      </c>
      <c r="G264" s="191">
        <v>147</v>
      </c>
      <c r="H264" s="191">
        <v>387</v>
      </c>
      <c r="I264" s="191">
        <v>1573</v>
      </c>
      <c r="J264" s="191">
        <v>263</v>
      </c>
      <c r="K264" s="191">
        <v>335</v>
      </c>
      <c r="L264" s="191">
        <v>13</v>
      </c>
      <c r="M264" s="191">
        <v>37</v>
      </c>
      <c r="N264" s="191">
        <v>82</v>
      </c>
      <c r="O264" s="191">
        <v>81</v>
      </c>
      <c r="P264" s="191">
        <v>55</v>
      </c>
      <c r="Q264" s="191">
        <v>100</v>
      </c>
      <c r="R264" s="191">
        <v>408</v>
      </c>
      <c r="S264" s="191">
        <v>299</v>
      </c>
      <c r="T264" s="191">
        <v>52</v>
      </c>
      <c r="U264" s="213">
        <v>68</v>
      </c>
    </row>
    <row r="265" spans="1:21" s="190" customFormat="1" ht="13.4" customHeight="1" x14ac:dyDescent="0.25">
      <c r="A265" s="188"/>
      <c r="B265" s="185" t="s">
        <v>396</v>
      </c>
      <c r="C265" s="190">
        <v>27</v>
      </c>
      <c r="D265" s="209" t="s">
        <v>388</v>
      </c>
      <c r="E265" s="191">
        <v>627</v>
      </c>
      <c r="F265" s="209" t="s">
        <v>388</v>
      </c>
      <c r="G265" s="191">
        <v>24</v>
      </c>
      <c r="H265" s="191">
        <v>43</v>
      </c>
      <c r="I265" s="191">
        <v>651</v>
      </c>
      <c r="J265" s="191">
        <v>60</v>
      </c>
      <c r="K265" s="191">
        <v>177</v>
      </c>
      <c r="L265" s="191">
        <v>7</v>
      </c>
      <c r="M265" s="191">
        <v>23</v>
      </c>
      <c r="N265" s="191">
        <v>34</v>
      </c>
      <c r="O265" s="191">
        <v>35</v>
      </c>
      <c r="P265" s="191">
        <v>23</v>
      </c>
      <c r="Q265" s="191">
        <v>44</v>
      </c>
      <c r="R265" s="191">
        <v>310</v>
      </c>
      <c r="S265" s="191">
        <v>220</v>
      </c>
      <c r="T265" s="191">
        <v>40</v>
      </c>
      <c r="U265" s="213">
        <v>41</v>
      </c>
    </row>
    <row r="266" spans="1:21" s="190" customFormat="1" ht="6" customHeight="1" x14ac:dyDescent="0.25">
      <c r="A266" s="188"/>
      <c r="B266" s="185"/>
      <c r="U266" s="212"/>
    </row>
    <row r="267" spans="1:21" s="190" customFormat="1" ht="13.4" customHeight="1" x14ac:dyDescent="0.25">
      <c r="A267" s="188" t="s">
        <v>472</v>
      </c>
      <c r="B267" s="185" t="s">
        <v>395</v>
      </c>
      <c r="C267" s="191">
        <v>128</v>
      </c>
      <c r="D267" s="191">
        <v>15</v>
      </c>
      <c r="E267" s="191">
        <v>2947</v>
      </c>
      <c r="F267" s="191">
        <v>69</v>
      </c>
      <c r="G267" s="191">
        <v>37</v>
      </c>
      <c r="H267" s="191">
        <v>2143</v>
      </c>
      <c r="I267" s="191">
        <v>7560</v>
      </c>
      <c r="J267" s="191">
        <v>1643</v>
      </c>
      <c r="K267" s="191">
        <v>1736</v>
      </c>
      <c r="L267" s="191">
        <v>2183</v>
      </c>
      <c r="M267" s="191">
        <v>173</v>
      </c>
      <c r="N267" s="191">
        <v>398</v>
      </c>
      <c r="O267" s="191">
        <v>1111</v>
      </c>
      <c r="P267" s="191">
        <v>1161</v>
      </c>
      <c r="Q267" s="191">
        <v>1810</v>
      </c>
      <c r="R267" s="191">
        <v>1738</v>
      </c>
      <c r="S267" s="191">
        <v>961</v>
      </c>
      <c r="T267" s="191">
        <v>346</v>
      </c>
      <c r="U267" s="213">
        <v>441</v>
      </c>
    </row>
    <row r="268" spans="1:21" s="190" customFormat="1" ht="13.4" customHeight="1" x14ac:dyDescent="0.25">
      <c r="A268" s="188"/>
      <c r="B268" s="185" t="s">
        <v>396</v>
      </c>
      <c r="C268" s="191">
        <v>48</v>
      </c>
      <c r="D268" s="191">
        <v>8</v>
      </c>
      <c r="E268" s="191">
        <v>896</v>
      </c>
      <c r="F268" s="191">
        <v>23</v>
      </c>
      <c r="G268" s="191">
        <v>5</v>
      </c>
      <c r="H268" s="191">
        <v>271</v>
      </c>
      <c r="I268" s="191">
        <v>3506</v>
      </c>
      <c r="J268" s="191">
        <v>414</v>
      </c>
      <c r="K268" s="191">
        <v>958</v>
      </c>
      <c r="L268" s="191">
        <v>1109</v>
      </c>
      <c r="M268" s="191">
        <v>121</v>
      </c>
      <c r="N268" s="191">
        <v>133</v>
      </c>
      <c r="O268" s="191">
        <v>475</v>
      </c>
      <c r="P268" s="191">
        <v>573</v>
      </c>
      <c r="Q268" s="191">
        <v>443</v>
      </c>
      <c r="R268" s="191">
        <v>1259</v>
      </c>
      <c r="S268" s="191">
        <v>692</v>
      </c>
      <c r="T268" s="191">
        <v>231</v>
      </c>
      <c r="U268" s="213">
        <v>281</v>
      </c>
    </row>
    <row r="269" spans="1:21" s="190" customFormat="1" ht="5.5" customHeight="1" x14ac:dyDescent="0.25">
      <c r="A269" s="188"/>
      <c r="B269" s="185"/>
      <c r="U269" s="212"/>
    </row>
    <row r="270" spans="1:21" s="190" customFormat="1" ht="13.4" customHeight="1" x14ac:dyDescent="0.25">
      <c r="A270" s="188" t="s">
        <v>473</v>
      </c>
      <c r="B270" s="185" t="s">
        <v>395</v>
      </c>
      <c r="C270" s="191">
        <v>107</v>
      </c>
      <c r="D270" s="191">
        <v>1</v>
      </c>
      <c r="E270" s="191">
        <v>1671</v>
      </c>
      <c r="F270" s="191">
        <v>1</v>
      </c>
      <c r="G270" s="191">
        <v>249</v>
      </c>
      <c r="H270" s="191">
        <v>191</v>
      </c>
      <c r="I270" s="191">
        <v>763</v>
      </c>
      <c r="J270" s="191">
        <v>114</v>
      </c>
      <c r="K270" s="191">
        <v>181</v>
      </c>
      <c r="L270" s="191">
        <v>68</v>
      </c>
      <c r="M270" s="191">
        <v>41</v>
      </c>
      <c r="N270" s="191">
        <v>20</v>
      </c>
      <c r="O270" s="191">
        <v>57</v>
      </c>
      <c r="P270" s="191">
        <v>17</v>
      </c>
      <c r="Q270" s="191">
        <v>82</v>
      </c>
      <c r="R270" s="191">
        <v>464</v>
      </c>
      <c r="S270" s="191">
        <v>125</v>
      </c>
      <c r="T270" s="191">
        <v>56</v>
      </c>
      <c r="U270" s="213">
        <v>47</v>
      </c>
    </row>
    <row r="271" spans="1:21" s="190" customFormat="1" ht="13.4" customHeight="1" x14ac:dyDescent="0.25">
      <c r="A271" s="188"/>
      <c r="B271" s="185" t="s">
        <v>396</v>
      </c>
      <c r="C271" s="191">
        <v>32</v>
      </c>
      <c r="D271" s="209" t="s">
        <v>388</v>
      </c>
      <c r="E271" s="191">
        <v>490</v>
      </c>
      <c r="F271" s="209" t="s">
        <v>388</v>
      </c>
      <c r="G271" s="191">
        <v>36</v>
      </c>
      <c r="H271" s="191">
        <v>21</v>
      </c>
      <c r="I271" s="191">
        <v>430</v>
      </c>
      <c r="J271" s="191">
        <v>13</v>
      </c>
      <c r="K271" s="191">
        <v>95</v>
      </c>
      <c r="L271" s="191">
        <v>31</v>
      </c>
      <c r="M271" s="191">
        <v>25</v>
      </c>
      <c r="N271" s="191">
        <v>4</v>
      </c>
      <c r="O271" s="191">
        <v>23</v>
      </c>
      <c r="P271" s="191">
        <v>7</v>
      </c>
      <c r="Q271" s="191">
        <v>41</v>
      </c>
      <c r="R271" s="191">
        <v>367</v>
      </c>
      <c r="S271" s="191">
        <v>90</v>
      </c>
      <c r="T271" s="191">
        <v>49</v>
      </c>
      <c r="U271" s="213">
        <v>24</v>
      </c>
    </row>
    <row r="272" spans="1:21" s="190" customFormat="1" ht="6" customHeight="1" x14ac:dyDescent="0.25">
      <c r="A272" s="188"/>
      <c r="B272" s="185"/>
      <c r="U272" s="212"/>
    </row>
    <row r="273" spans="1:21" s="190" customFormat="1" ht="13.4" customHeight="1" x14ac:dyDescent="0.25">
      <c r="A273" s="188" t="s">
        <v>474</v>
      </c>
      <c r="B273" s="185" t="s">
        <v>395</v>
      </c>
      <c r="C273" s="191">
        <v>48</v>
      </c>
      <c r="D273" s="191">
        <v>9</v>
      </c>
      <c r="E273" s="191">
        <v>2121</v>
      </c>
      <c r="F273" s="191">
        <v>355</v>
      </c>
      <c r="G273" s="191">
        <v>83</v>
      </c>
      <c r="H273" s="191">
        <v>2072</v>
      </c>
      <c r="I273" s="191">
        <v>7564</v>
      </c>
      <c r="J273" s="191">
        <v>3443</v>
      </c>
      <c r="K273" s="191">
        <v>1288</v>
      </c>
      <c r="L273" s="191">
        <v>2869</v>
      </c>
      <c r="M273" s="191">
        <v>1443</v>
      </c>
      <c r="N273" s="191">
        <v>161</v>
      </c>
      <c r="O273" s="191">
        <v>1684</v>
      </c>
      <c r="P273" s="191">
        <v>2887</v>
      </c>
      <c r="Q273" s="191">
        <v>1607</v>
      </c>
      <c r="R273" s="191">
        <v>1853</v>
      </c>
      <c r="S273" s="191">
        <v>1469</v>
      </c>
      <c r="T273" s="191">
        <v>568</v>
      </c>
      <c r="U273" s="213">
        <v>610</v>
      </c>
    </row>
    <row r="274" spans="1:21" s="190" customFormat="1" ht="13.4" customHeight="1" x14ac:dyDescent="0.25">
      <c r="A274" s="188"/>
      <c r="B274" s="185" t="s">
        <v>396</v>
      </c>
      <c r="C274" s="191">
        <v>18</v>
      </c>
      <c r="D274" s="191">
        <v>8</v>
      </c>
      <c r="E274" s="191">
        <v>770</v>
      </c>
      <c r="F274" s="191">
        <v>76</v>
      </c>
      <c r="G274" s="191">
        <v>21</v>
      </c>
      <c r="H274" s="191">
        <v>222</v>
      </c>
      <c r="I274" s="191">
        <v>3699</v>
      </c>
      <c r="J274" s="191">
        <v>574</v>
      </c>
      <c r="K274" s="191">
        <v>674</v>
      </c>
      <c r="L274" s="191">
        <v>1166</v>
      </c>
      <c r="M274" s="191">
        <v>939</v>
      </c>
      <c r="N274" s="191">
        <v>68</v>
      </c>
      <c r="O274" s="191">
        <v>851</v>
      </c>
      <c r="P274" s="191">
        <v>1064</v>
      </c>
      <c r="Q274" s="191">
        <v>669</v>
      </c>
      <c r="R274" s="191">
        <v>1490</v>
      </c>
      <c r="S274" s="191">
        <v>1136</v>
      </c>
      <c r="T274" s="191">
        <v>308</v>
      </c>
      <c r="U274" s="213">
        <v>433</v>
      </c>
    </row>
    <row r="275" spans="1:21" s="190" customFormat="1" ht="5.5" customHeight="1" x14ac:dyDescent="0.25">
      <c r="A275" s="188"/>
      <c r="B275" s="185"/>
      <c r="U275" s="212"/>
    </row>
    <row r="276" spans="1:21" s="190" customFormat="1" ht="13.4" customHeight="1" x14ac:dyDescent="0.25">
      <c r="A276" s="188" t="s">
        <v>475</v>
      </c>
      <c r="B276" s="185" t="s">
        <v>395</v>
      </c>
      <c r="C276" s="191">
        <v>7</v>
      </c>
      <c r="D276" s="191">
        <v>1</v>
      </c>
      <c r="E276" s="191">
        <v>1203</v>
      </c>
      <c r="F276" s="191">
        <v>1543</v>
      </c>
      <c r="G276" s="191">
        <v>1097</v>
      </c>
      <c r="H276" s="191">
        <v>1221</v>
      </c>
      <c r="I276" s="191">
        <v>3982</v>
      </c>
      <c r="J276" s="191">
        <v>1248</v>
      </c>
      <c r="K276" s="191">
        <v>1426</v>
      </c>
      <c r="L276" s="191">
        <v>3029</v>
      </c>
      <c r="M276" s="191">
        <v>2117</v>
      </c>
      <c r="N276" s="191">
        <v>203</v>
      </c>
      <c r="O276" s="191">
        <v>2633</v>
      </c>
      <c r="P276" s="191">
        <v>2317</v>
      </c>
      <c r="Q276" s="191">
        <v>2220</v>
      </c>
      <c r="R276" s="191">
        <v>2613</v>
      </c>
      <c r="S276" s="191">
        <v>1587</v>
      </c>
      <c r="T276" s="191">
        <v>343</v>
      </c>
      <c r="U276" s="213">
        <v>999</v>
      </c>
    </row>
    <row r="277" spans="1:21" s="190" customFormat="1" ht="13.4" customHeight="1" x14ac:dyDescent="0.25">
      <c r="A277" s="188"/>
      <c r="B277" s="185" t="s">
        <v>396</v>
      </c>
      <c r="C277" s="191">
        <v>3</v>
      </c>
      <c r="D277" s="209" t="s">
        <v>388</v>
      </c>
      <c r="E277" s="191">
        <v>486</v>
      </c>
      <c r="F277" s="191">
        <v>537</v>
      </c>
      <c r="G277" s="191">
        <v>88</v>
      </c>
      <c r="H277" s="191">
        <v>204</v>
      </c>
      <c r="I277" s="191">
        <v>2210</v>
      </c>
      <c r="J277" s="191">
        <v>271</v>
      </c>
      <c r="K277" s="191">
        <v>714</v>
      </c>
      <c r="L277" s="191">
        <v>1132</v>
      </c>
      <c r="M277" s="191">
        <v>1392</v>
      </c>
      <c r="N277" s="191">
        <v>75</v>
      </c>
      <c r="O277" s="191">
        <v>1450</v>
      </c>
      <c r="P277" s="191">
        <v>1234</v>
      </c>
      <c r="Q277" s="191">
        <v>1242</v>
      </c>
      <c r="R277" s="191">
        <v>1846</v>
      </c>
      <c r="S277" s="191">
        <v>1030</v>
      </c>
      <c r="T277" s="191">
        <v>206</v>
      </c>
      <c r="U277" s="213">
        <v>702</v>
      </c>
    </row>
    <row r="278" spans="1:21" s="190" customFormat="1" ht="6" customHeight="1" x14ac:dyDescent="0.25">
      <c r="A278" s="188"/>
      <c r="B278" s="185"/>
      <c r="U278" s="212"/>
    </row>
    <row r="279" spans="1:21" s="190" customFormat="1" ht="13.4" customHeight="1" x14ac:dyDescent="0.25">
      <c r="A279" s="188" t="s">
        <v>476</v>
      </c>
      <c r="B279" s="185" t="s">
        <v>395</v>
      </c>
      <c r="C279" s="191">
        <v>8</v>
      </c>
      <c r="D279" s="209" t="s">
        <v>388</v>
      </c>
      <c r="E279" s="191">
        <v>1045</v>
      </c>
      <c r="F279" s="191">
        <v>28</v>
      </c>
      <c r="G279" s="191">
        <v>810</v>
      </c>
      <c r="H279" s="191">
        <v>127</v>
      </c>
      <c r="I279" s="191">
        <v>1192</v>
      </c>
      <c r="J279" s="191">
        <v>348</v>
      </c>
      <c r="K279" s="191">
        <v>1657</v>
      </c>
      <c r="L279" s="191">
        <v>488</v>
      </c>
      <c r="M279" s="191">
        <v>534</v>
      </c>
      <c r="N279" s="191">
        <v>81</v>
      </c>
      <c r="O279" s="191">
        <v>490</v>
      </c>
      <c r="P279" s="191">
        <v>299</v>
      </c>
      <c r="Q279" s="191">
        <v>498</v>
      </c>
      <c r="R279" s="191">
        <v>1266</v>
      </c>
      <c r="S279" s="191">
        <v>429</v>
      </c>
      <c r="T279" s="191">
        <v>193</v>
      </c>
      <c r="U279" s="212">
        <v>985</v>
      </c>
    </row>
    <row r="280" spans="1:21" s="190" customFormat="1" ht="13.4" customHeight="1" x14ac:dyDescent="0.25">
      <c r="A280" s="188"/>
      <c r="B280" s="185" t="s">
        <v>396</v>
      </c>
      <c r="C280" s="191">
        <v>4</v>
      </c>
      <c r="D280" s="209" t="s">
        <v>388</v>
      </c>
      <c r="E280" s="191">
        <v>460</v>
      </c>
      <c r="F280" s="191">
        <v>6</v>
      </c>
      <c r="G280" s="191">
        <v>136</v>
      </c>
      <c r="H280" s="191">
        <v>17</v>
      </c>
      <c r="I280" s="191">
        <v>839</v>
      </c>
      <c r="J280" s="191">
        <v>37</v>
      </c>
      <c r="K280" s="191">
        <v>838</v>
      </c>
      <c r="L280" s="191">
        <v>195</v>
      </c>
      <c r="M280" s="191">
        <v>378</v>
      </c>
      <c r="N280" s="191">
        <v>41</v>
      </c>
      <c r="O280" s="191">
        <v>252</v>
      </c>
      <c r="P280" s="191">
        <v>140</v>
      </c>
      <c r="Q280" s="191">
        <v>266</v>
      </c>
      <c r="R280" s="191">
        <v>946</v>
      </c>
      <c r="S280" s="191">
        <v>314</v>
      </c>
      <c r="T280" s="191">
        <v>129</v>
      </c>
      <c r="U280" s="212">
        <v>416</v>
      </c>
    </row>
    <row r="281" spans="1:21" s="190" customFormat="1" ht="4.5" customHeight="1" x14ac:dyDescent="0.25">
      <c r="A281" s="188"/>
      <c r="B281" s="185"/>
      <c r="U281" s="212"/>
    </row>
    <row r="282" spans="1:21" s="190" customFormat="1" ht="13.4" customHeight="1" x14ac:dyDescent="0.25">
      <c r="A282" s="188" t="s">
        <v>477</v>
      </c>
      <c r="B282" s="185" t="s">
        <v>395</v>
      </c>
      <c r="C282" s="190">
        <v>36</v>
      </c>
      <c r="D282" s="209" t="s">
        <v>388</v>
      </c>
      <c r="E282" s="191">
        <v>13</v>
      </c>
      <c r="F282" s="191">
        <v>2</v>
      </c>
      <c r="G282" s="191">
        <v>23</v>
      </c>
      <c r="H282" s="191">
        <v>16</v>
      </c>
      <c r="I282" s="191">
        <v>7</v>
      </c>
      <c r="J282" s="191">
        <v>14</v>
      </c>
      <c r="K282" s="191">
        <v>79</v>
      </c>
      <c r="L282" s="209" t="s">
        <v>388</v>
      </c>
      <c r="M282" s="209" t="s">
        <v>388</v>
      </c>
      <c r="N282" s="191">
        <v>2</v>
      </c>
      <c r="O282" s="191">
        <v>1</v>
      </c>
      <c r="P282" s="191">
        <v>4</v>
      </c>
      <c r="Q282" s="191">
        <v>59</v>
      </c>
      <c r="R282" s="191">
        <v>29</v>
      </c>
      <c r="S282" s="191">
        <v>19</v>
      </c>
      <c r="T282" s="191">
        <v>93</v>
      </c>
      <c r="U282" s="219" t="s">
        <v>388</v>
      </c>
    </row>
    <row r="283" spans="1:21" s="190" customFormat="1" ht="13.4" customHeight="1" x14ac:dyDescent="0.25">
      <c r="A283" s="188"/>
      <c r="B283" s="185" t="s">
        <v>396</v>
      </c>
      <c r="C283" s="190">
        <v>15</v>
      </c>
      <c r="D283" s="209" t="s">
        <v>388</v>
      </c>
      <c r="E283" s="191">
        <v>3</v>
      </c>
      <c r="F283" s="191">
        <v>1</v>
      </c>
      <c r="G283" s="191">
        <v>3</v>
      </c>
      <c r="H283" s="191">
        <v>3</v>
      </c>
      <c r="I283" s="191">
        <v>6</v>
      </c>
      <c r="J283" s="191">
        <v>1</v>
      </c>
      <c r="K283" s="191">
        <v>28</v>
      </c>
      <c r="L283" s="209" t="s">
        <v>388</v>
      </c>
      <c r="M283" s="209" t="s">
        <v>388</v>
      </c>
      <c r="N283" s="191">
        <v>1</v>
      </c>
      <c r="O283" s="209" t="s">
        <v>388</v>
      </c>
      <c r="P283" s="191">
        <v>1</v>
      </c>
      <c r="Q283" s="191">
        <v>32</v>
      </c>
      <c r="R283" s="191">
        <v>20</v>
      </c>
      <c r="S283" s="191">
        <v>13</v>
      </c>
      <c r="T283" s="191">
        <v>21</v>
      </c>
      <c r="U283" s="219" t="s">
        <v>388</v>
      </c>
    </row>
    <row r="284" spans="1:21" s="190" customFormat="1" ht="2.5" customHeight="1" x14ac:dyDescent="0.25">
      <c r="A284" s="188"/>
      <c r="B284" s="185"/>
      <c r="U284" s="212"/>
    </row>
    <row r="285" spans="1:21" s="190" customFormat="1" ht="13.4" customHeight="1" x14ac:dyDescent="0.25">
      <c r="A285" s="188" t="s">
        <v>478</v>
      </c>
      <c r="B285" s="185" t="s">
        <v>395</v>
      </c>
      <c r="C285" s="191">
        <v>71</v>
      </c>
      <c r="D285" s="191">
        <v>27</v>
      </c>
      <c r="E285" s="191">
        <v>2068</v>
      </c>
      <c r="F285" s="191">
        <v>13</v>
      </c>
      <c r="G285" s="191">
        <v>29</v>
      </c>
      <c r="H285" s="191">
        <v>262</v>
      </c>
      <c r="I285" s="191">
        <v>2060</v>
      </c>
      <c r="J285" s="191">
        <v>183</v>
      </c>
      <c r="K285" s="191">
        <v>337</v>
      </c>
      <c r="L285" s="191">
        <v>249</v>
      </c>
      <c r="M285" s="191">
        <v>63</v>
      </c>
      <c r="N285" s="191">
        <v>56</v>
      </c>
      <c r="O285" s="191">
        <v>185</v>
      </c>
      <c r="P285" s="191">
        <v>100</v>
      </c>
      <c r="Q285" s="191">
        <v>97</v>
      </c>
      <c r="R285" s="191">
        <v>513</v>
      </c>
      <c r="S285" s="191">
        <v>365</v>
      </c>
      <c r="T285" s="191">
        <v>77</v>
      </c>
      <c r="U285" s="213">
        <v>133</v>
      </c>
    </row>
    <row r="286" spans="1:21" s="190" customFormat="1" ht="13.4" customHeight="1" x14ac:dyDescent="0.25">
      <c r="A286" s="188"/>
      <c r="B286" s="185" t="s">
        <v>396</v>
      </c>
      <c r="C286" s="191">
        <v>22</v>
      </c>
      <c r="D286" s="191">
        <v>2</v>
      </c>
      <c r="E286" s="191">
        <v>524</v>
      </c>
      <c r="F286" s="191">
        <v>3</v>
      </c>
      <c r="G286" s="191">
        <v>4</v>
      </c>
      <c r="H286" s="191">
        <v>31</v>
      </c>
      <c r="I286" s="191">
        <v>934</v>
      </c>
      <c r="J286" s="191">
        <v>20</v>
      </c>
      <c r="K286" s="191">
        <v>183</v>
      </c>
      <c r="L286" s="191">
        <v>79</v>
      </c>
      <c r="M286" s="191">
        <v>40</v>
      </c>
      <c r="N286" s="191">
        <v>11</v>
      </c>
      <c r="O286" s="191">
        <v>68</v>
      </c>
      <c r="P286" s="191">
        <v>52</v>
      </c>
      <c r="Q286" s="191">
        <v>52</v>
      </c>
      <c r="R286" s="191">
        <v>405</v>
      </c>
      <c r="S286" s="191">
        <v>219</v>
      </c>
      <c r="T286" s="191">
        <v>52</v>
      </c>
      <c r="U286" s="213">
        <v>78</v>
      </c>
    </row>
    <row r="287" spans="1:21" s="190" customFormat="1" ht="13.5" customHeight="1" x14ac:dyDescent="0.25">
      <c r="A287" s="188"/>
      <c r="B287" s="185"/>
      <c r="U287" s="215" t="s">
        <v>138</v>
      </c>
    </row>
    <row r="288" spans="1:21" s="190" customFormat="1" ht="13.5" customHeight="1" x14ac:dyDescent="0.25">
      <c r="A288" s="188"/>
      <c r="B288" s="185"/>
      <c r="U288" s="216" t="s">
        <v>139</v>
      </c>
    </row>
    <row r="289" spans="1:21" ht="18" customHeight="1" x14ac:dyDescent="0.25">
      <c r="A289" s="236" t="s">
        <v>391</v>
      </c>
      <c r="B289" s="238" t="s">
        <v>392</v>
      </c>
      <c r="C289" s="240" t="s">
        <v>393</v>
      </c>
      <c r="D289" s="240"/>
      <c r="E289" s="240"/>
      <c r="F289" s="240"/>
      <c r="G289" s="240"/>
      <c r="H289" s="240"/>
      <c r="I289" s="240"/>
      <c r="J289" s="240"/>
      <c r="K289" s="240"/>
      <c r="L289" s="240"/>
      <c r="M289" s="240"/>
      <c r="N289" s="240"/>
      <c r="O289" s="240"/>
      <c r="P289" s="240"/>
      <c r="Q289" s="240"/>
      <c r="R289" s="240"/>
      <c r="S289" s="240"/>
      <c r="T289" s="240"/>
      <c r="U289" s="241"/>
    </row>
    <row r="290" spans="1:21" ht="15" customHeight="1" x14ac:dyDescent="0.25">
      <c r="A290" s="237"/>
      <c r="B290" s="239"/>
      <c r="C290" s="205" t="s">
        <v>4</v>
      </c>
      <c r="D290" s="205" t="s">
        <v>7</v>
      </c>
      <c r="E290" s="205" t="s">
        <v>10</v>
      </c>
      <c r="F290" s="205" t="s">
        <v>13</v>
      </c>
      <c r="G290" s="205" t="s">
        <v>16</v>
      </c>
      <c r="H290" s="205" t="s">
        <v>19</v>
      </c>
      <c r="I290" s="205" t="s">
        <v>22</v>
      </c>
      <c r="J290" s="205" t="s">
        <v>25</v>
      </c>
      <c r="K290" s="205" t="s">
        <v>28</v>
      </c>
      <c r="L290" s="205" t="s">
        <v>31</v>
      </c>
      <c r="M290" s="205" t="s">
        <v>34</v>
      </c>
      <c r="N290" s="205" t="s">
        <v>37</v>
      </c>
      <c r="O290" s="205" t="s">
        <v>40</v>
      </c>
      <c r="P290" s="205" t="s">
        <v>43</v>
      </c>
      <c r="Q290" s="205" t="s">
        <v>46</v>
      </c>
      <c r="R290" s="205" t="s">
        <v>49</v>
      </c>
      <c r="S290" s="205" t="s">
        <v>52</v>
      </c>
      <c r="T290" s="205" t="s">
        <v>55</v>
      </c>
      <c r="U290" s="217" t="s">
        <v>58</v>
      </c>
    </row>
    <row r="291" spans="1:21" s="190" customFormat="1" ht="6.75" customHeight="1" x14ac:dyDescent="0.25">
      <c r="A291" s="188"/>
      <c r="B291" s="201"/>
      <c r="U291" s="212"/>
    </row>
    <row r="292" spans="1:21" s="190" customFormat="1" ht="13.4" customHeight="1" x14ac:dyDescent="0.25">
      <c r="A292" s="22" t="s">
        <v>479</v>
      </c>
      <c r="B292" s="185" t="s">
        <v>395</v>
      </c>
      <c r="C292" s="183">
        <f>SUM(C295,C298,C301,C304,C307,C310)</f>
        <v>1402</v>
      </c>
      <c r="D292" s="183">
        <f t="shared" ref="D292:U293" si="10">SUM(D295,D298,D301,D304,D307,D310)</f>
        <v>47</v>
      </c>
      <c r="E292" s="183">
        <f t="shared" si="10"/>
        <v>1728</v>
      </c>
      <c r="F292" s="183">
        <f t="shared" si="10"/>
        <v>195</v>
      </c>
      <c r="G292" s="183">
        <f t="shared" si="10"/>
        <v>202</v>
      </c>
      <c r="H292" s="183">
        <f t="shared" si="10"/>
        <v>538</v>
      </c>
      <c r="I292" s="183">
        <f t="shared" si="10"/>
        <v>1808</v>
      </c>
      <c r="J292" s="183">
        <f t="shared" si="10"/>
        <v>327</v>
      </c>
      <c r="K292" s="183">
        <f t="shared" si="10"/>
        <v>793</v>
      </c>
      <c r="L292" s="183">
        <f t="shared" si="10"/>
        <v>82</v>
      </c>
      <c r="M292" s="183">
        <f t="shared" si="10"/>
        <v>115</v>
      </c>
      <c r="N292" s="183">
        <f t="shared" si="10"/>
        <v>20</v>
      </c>
      <c r="O292" s="183">
        <f t="shared" si="10"/>
        <v>183</v>
      </c>
      <c r="P292" s="183">
        <f t="shared" si="10"/>
        <v>149</v>
      </c>
      <c r="Q292" s="183">
        <f t="shared" si="10"/>
        <v>1527</v>
      </c>
      <c r="R292" s="183">
        <f t="shared" si="10"/>
        <v>1138</v>
      </c>
      <c r="S292" s="183">
        <f t="shared" si="10"/>
        <v>785</v>
      </c>
      <c r="T292" s="183">
        <f t="shared" si="10"/>
        <v>240</v>
      </c>
      <c r="U292" s="211">
        <f t="shared" si="10"/>
        <v>177</v>
      </c>
    </row>
    <row r="293" spans="1:21" s="190" customFormat="1" ht="13.4" customHeight="1" x14ac:dyDescent="0.25">
      <c r="A293" s="22"/>
      <c r="B293" s="185" t="s">
        <v>396</v>
      </c>
      <c r="C293" s="183">
        <f>SUM(C296,C299,C302,C305,C308,C311)</f>
        <v>346</v>
      </c>
      <c r="D293" s="183">
        <f t="shared" si="10"/>
        <v>11</v>
      </c>
      <c r="E293" s="183">
        <f t="shared" si="10"/>
        <v>430</v>
      </c>
      <c r="F293" s="183">
        <f t="shared" si="10"/>
        <v>22</v>
      </c>
      <c r="G293" s="183">
        <f t="shared" si="10"/>
        <v>26</v>
      </c>
      <c r="H293" s="183">
        <f t="shared" si="10"/>
        <v>53</v>
      </c>
      <c r="I293" s="183">
        <f t="shared" si="10"/>
        <v>992</v>
      </c>
      <c r="J293" s="183">
        <f t="shared" si="10"/>
        <v>69</v>
      </c>
      <c r="K293" s="183">
        <f t="shared" si="10"/>
        <v>431</v>
      </c>
      <c r="L293" s="183">
        <f t="shared" si="10"/>
        <v>36</v>
      </c>
      <c r="M293" s="183">
        <f t="shared" si="10"/>
        <v>80</v>
      </c>
      <c r="N293" s="183">
        <f t="shared" si="10"/>
        <v>9</v>
      </c>
      <c r="O293" s="183">
        <f t="shared" si="10"/>
        <v>84</v>
      </c>
      <c r="P293" s="183">
        <f t="shared" si="10"/>
        <v>50</v>
      </c>
      <c r="Q293" s="183">
        <f t="shared" si="10"/>
        <v>706</v>
      </c>
      <c r="R293" s="183">
        <f t="shared" si="10"/>
        <v>877</v>
      </c>
      <c r="S293" s="183">
        <f t="shared" si="10"/>
        <v>610</v>
      </c>
      <c r="T293" s="183">
        <f t="shared" si="10"/>
        <v>201</v>
      </c>
      <c r="U293" s="211">
        <f t="shared" si="10"/>
        <v>121</v>
      </c>
    </row>
    <row r="294" spans="1:21" s="190" customFormat="1" ht="4.5" customHeight="1" x14ac:dyDescent="0.25">
      <c r="A294" s="22"/>
      <c r="B294" s="185"/>
      <c r="U294" s="212"/>
    </row>
    <row r="295" spans="1:21" ht="13.4" customHeight="1" x14ac:dyDescent="0.25">
      <c r="A295" s="188" t="s">
        <v>480</v>
      </c>
      <c r="B295" s="185" t="s">
        <v>395</v>
      </c>
      <c r="C295" s="191">
        <v>142</v>
      </c>
      <c r="D295" s="191">
        <v>13</v>
      </c>
      <c r="E295" s="191">
        <v>59</v>
      </c>
      <c r="F295" s="191">
        <v>8</v>
      </c>
      <c r="G295" s="209" t="s">
        <v>388</v>
      </c>
      <c r="H295" s="209" t="s">
        <v>388</v>
      </c>
      <c r="I295" s="191">
        <v>16</v>
      </c>
      <c r="J295" s="191">
        <v>1</v>
      </c>
      <c r="K295" s="191">
        <v>13</v>
      </c>
      <c r="L295" s="209" t="s">
        <v>388</v>
      </c>
      <c r="M295" s="209" t="s">
        <v>388</v>
      </c>
      <c r="N295" s="209" t="s">
        <v>388</v>
      </c>
      <c r="O295" s="209" t="s">
        <v>388</v>
      </c>
      <c r="P295" s="173">
        <v>2</v>
      </c>
      <c r="Q295" s="191">
        <v>63</v>
      </c>
      <c r="R295" s="191">
        <v>17</v>
      </c>
      <c r="S295" s="191">
        <v>2</v>
      </c>
      <c r="T295" s="191">
        <v>7</v>
      </c>
      <c r="U295" s="213">
        <v>5</v>
      </c>
    </row>
    <row r="296" spans="1:21" ht="13.4" customHeight="1" x14ac:dyDescent="0.25">
      <c r="A296" s="188"/>
      <c r="B296" s="185" t="s">
        <v>396</v>
      </c>
      <c r="C296" s="191">
        <v>32</v>
      </c>
      <c r="D296" s="191">
        <v>2</v>
      </c>
      <c r="E296" s="191">
        <v>8</v>
      </c>
      <c r="F296" s="209" t="s">
        <v>388</v>
      </c>
      <c r="G296" s="209" t="s">
        <v>388</v>
      </c>
      <c r="H296" s="209" t="s">
        <v>388</v>
      </c>
      <c r="I296" s="191">
        <v>13</v>
      </c>
      <c r="J296" s="191">
        <v>1</v>
      </c>
      <c r="K296" s="191">
        <v>8</v>
      </c>
      <c r="L296" s="209" t="s">
        <v>388</v>
      </c>
      <c r="M296" s="209" t="s">
        <v>388</v>
      </c>
      <c r="N296" s="209" t="s">
        <v>388</v>
      </c>
      <c r="O296" s="209" t="s">
        <v>388</v>
      </c>
      <c r="P296" s="173">
        <v>1</v>
      </c>
      <c r="Q296" s="191">
        <v>25</v>
      </c>
      <c r="R296" s="191">
        <v>10</v>
      </c>
      <c r="S296" s="191">
        <v>2</v>
      </c>
      <c r="T296" s="191">
        <v>7</v>
      </c>
      <c r="U296" s="213">
        <v>2</v>
      </c>
    </row>
    <row r="297" spans="1:21" ht="7" customHeight="1" x14ac:dyDescent="0.25">
      <c r="A297" s="188"/>
      <c r="B297" s="185"/>
    </row>
    <row r="298" spans="1:21" ht="13.4" customHeight="1" x14ac:dyDescent="0.25">
      <c r="A298" s="188" t="s">
        <v>481</v>
      </c>
      <c r="B298" s="185" t="s">
        <v>395</v>
      </c>
      <c r="C298" s="191">
        <v>121</v>
      </c>
      <c r="D298" s="191">
        <v>2</v>
      </c>
      <c r="E298" s="191">
        <v>420</v>
      </c>
      <c r="F298" s="191">
        <v>16</v>
      </c>
      <c r="G298" s="191">
        <v>20</v>
      </c>
      <c r="H298" s="191">
        <v>2</v>
      </c>
      <c r="I298" s="191">
        <v>104</v>
      </c>
      <c r="J298" s="191">
        <v>19</v>
      </c>
      <c r="K298" s="191">
        <v>51</v>
      </c>
      <c r="L298" s="191">
        <v>13</v>
      </c>
      <c r="M298" s="191">
        <v>14</v>
      </c>
      <c r="N298" s="209" t="s">
        <v>388</v>
      </c>
      <c r="O298" s="191">
        <v>5</v>
      </c>
      <c r="P298" s="191">
        <v>1</v>
      </c>
      <c r="Q298" s="191">
        <v>120</v>
      </c>
      <c r="R298" s="191">
        <v>74</v>
      </c>
      <c r="S298" s="191">
        <v>56</v>
      </c>
      <c r="T298" s="191">
        <v>27</v>
      </c>
      <c r="U298" s="213">
        <v>16</v>
      </c>
    </row>
    <row r="299" spans="1:21" ht="13.4" customHeight="1" x14ac:dyDescent="0.25">
      <c r="A299" s="188"/>
      <c r="B299" s="185" t="s">
        <v>396</v>
      </c>
      <c r="C299" s="191">
        <v>36</v>
      </c>
      <c r="D299" s="209" t="s">
        <v>388</v>
      </c>
      <c r="E299" s="191">
        <v>125</v>
      </c>
      <c r="F299" s="191">
        <v>2</v>
      </c>
      <c r="G299" s="191">
        <v>4</v>
      </c>
      <c r="H299" s="191">
        <v>1</v>
      </c>
      <c r="I299" s="191">
        <v>65</v>
      </c>
      <c r="J299" s="191">
        <v>4</v>
      </c>
      <c r="K299" s="191">
        <v>23</v>
      </c>
      <c r="L299" s="191">
        <v>4</v>
      </c>
      <c r="M299" s="191">
        <v>9</v>
      </c>
      <c r="N299" s="209" t="s">
        <v>388</v>
      </c>
      <c r="O299" s="191">
        <v>3</v>
      </c>
      <c r="P299" s="191">
        <v>1</v>
      </c>
      <c r="Q299" s="191">
        <v>48</v>
      </c>
      <c r="R299" s="191">
        <v>57</v>
      </c>
      <c r="S299" s="191">
        <v>43</v>
      </c>
      <c r="T299" s="191">
        <v>26</v>
      </c>
      <c r="U299" s="213">
        <v>11</v>
      </c>
    </row>
    <row r="300" spans="1:21" ht="5" customHeight="1" x14ac:dyDescent="0.25">
      <c r="A300" s="188"/>
      <c r="B300" s="185"/>
    </row>
    <row r="301" spans="1:21" ht="13.4" customHeight="1" x14ac:dyDescent="0.25">
      <c r="A301" s="188" t="s">
        <v>482</v>
      </c>
      <c r="B301" s="185" t="s">
        <v>395</v>
      </c>
      <c r="C301" s="173">
        <v>221</v>
      </c>
      <c r="D301" s="209" t="s">
        <v>388</v>
      </c>
      <c r="E301" s="191">
        <v>121</v>
      </c>
      <c r="F301" s="191">
        <v>10</v>
      </c>
      <c r="G301" s="209" t="s">
        <v>388</v>
      </c>
      <c r="H301" s="191">
        <v>3</v>
      </c>
      <c r="I301" s="191">
        <v>52</v>
      </c>
      <c r="J301" s="191">
        <v>7</v>
      </c>
      <c r="K301" s="191">
        <v>22</v>
      </c>
      <c r="L301" s="209" t="s">
        <v>388</v>
      </c>
      <c r="M301" s="209" t="s">
        <v>388</v>
      </c>
      <c r="N301" s="209" t="s">
        <v>388</v>
      </c>
      <c r="O301" s="191">
        <v>6</v>
      </c>
      <c r="P301" s="191">
        <v>2</v>
      </c>
      <c r="Q301" s="191">
        <v>77</v>
      </c>
      <c r="R301" s="191">
        <v>68</v>
      </c>
      <c r="S301" s="191">
        <v>18</v>
      </c>
      <c r="T301" s="191">
        <v>15</v>
      </c>
      <c r="U301" s="213">
        <v>6</v>
      </c>
    </row>
    <row r="302" spans="1:21" ht="13.4" customHeight="1" x14ac:dyDescent="0.25">
      <c r="A302" s="188"/>
      <c r="B302" s="185" t="s">
        <v>396</v>
      </c>
      <c r="C302" s="173">
        <v>35</v>
      </c>
      <c r="D302" s="209" t="s">
        <v>388</v>
      </c>
      <c r="E302" s="173">
        <v>17</v>
      </c>
      <c r="F302" s="209" t="s">
        <v>388</v>
      </c>
      <c r="G302" s="209" t="s">
        <v>388</v>
      </c>
      <c r="H302" s="209" t="s">
        <v>388</v>
      </c>
      <c r="I302" s="191">
        <v>32</v>
      </c>
      <c r="J302" s="209" t="s">
        <v>388</v>
      </c>
      <c r="K302" s="191">
        <v>12</v>
      </c>
      <c r="L302" s="209" t="s">
        <v>388</v>
      </c>
      <c r="M302" s="209" t="s">
        <v>388</v>
      </c>
      <c r="N302" s="209" t="s">
        <v>388</v>
      </c>
      <c r="O302" s="191">
        <v>2</v>
      </c>
      <c r="P302" s="191">
        <v>1</v>
      </c>
      <c r="Q302" s="191">
        <v>28</v>
      </c>
      <c r="R302" s="191">
        <v>47</v>
      </c>
      <c r="S302" s="191">
        <v>12</v>
      </c>
      <c r="T302" s="191">
        <v>14</v>
      </c>
      <c r="U302" s="213">
        <v>3</v>
      </c>
    </row>
    <row r="303" spans="1:21" ht="5.5" customHeight="1" x14ac:dyDescent="0.25">
      <c r="A303" s="188"/>
      <c r="B303" s="185"/>
    </row>
    <row r="304" spans="1:21" ht="13.4" customHeight="1" x14ac:dyDescent="0.25">
      <c r="A304" s="188" t="s">
        <v>483</v>
      </c>
      <c r="B304" s="185" t="s">
        <v>395</v>
      </c>
      <c r="C304" s="191">
        <v>499</v>
      </c>
      <c r="D304" s="191">
        <v>7</v>
      </c>
      <c r="E304" s="191">
        <v>62</v>
      </c>
      <c r="F304" s="191">
        <v>14</v>
      </c>
      <c r="G304" s="191">
        <v>15</v>
      </c>
      <c r="H304" s="191">
        <v>37</v>
      </c>
      <c r="I304" s="191">
        <v>52</v>
      </c>
      <c r="J304" s="191">
        <v>15</v>
      </c>
      <c r="K304" s="191">
        <v>71</v>
      </c>
      <c r="L304" s="191">
        <v>9</v>
      </c>
      <c r="M304" s="191">
        <v>6</v>
      </c>
      <c r="N304" s="209" t="s">
        <v>388</v>
      </c>
      <c r="O304" s="191">
        <v>11</v>
      </c>
      <c r="P304" s="191">
        <v>2</v>
      </c>
      <c r="Q304" s="191">
        <v>74</v>
      </c>
      <c r="R304" s="191">
        <v>66</v>
      </c>
      <c r="S304" s="191">
        <v>24</v>
      </c>
      <c r="T304" s="191">
        <v>14</v>
      </c>
      <c r="U304" s="213">
        <v>1</v>
      </c>
    </row>
    <row r="305" spans="1:21" ht="13.4" customHeight="1" x14ac:dyDescent="0.25">
      <c r="A305" s="188"/>
      <c r="B305" s="185" t="s">
        <v>396</v>
      </c>
      <c r="C305" s="191">
        <v>129</v>
      </c>
      <c r="D305" s="191">
        <v>3</v>
      </c>
      <c r="E305" s="191">
        <v>13</v>
      </c>
      <c r="F305" s="191">
        <v>1</v>
      </c>
      <c r="G305" s="191">
        <v>2</v>
      </c>
      <c r="H305" s="191">
        <v>2</v>
      </c>
      <c r="I305" s="191">
        <v>21</v>
      </c>
      <c r="J305" s="191">
        <v>6</v>
      </c>
      <c r="K305" s="191">
        <v>45</v>
      </c>
      <c r="L305" s="191">
        <v>6</v>
      </c>
      <c r="M305" s="191">
        <v>4</v>
      </c>
      <c r="N305" s="209" t="s">
        <v>388</v>
      </c>
      <c r="O305" s="191">
        <v>5</v>
      </c>
      <c r="P305" s="191">
        <v>2</v>
      </c>
      <c r="Q305" s="191">
        <v>31</v>
      </c>
      <c r="R305" s="191">
        <v>50</v>
      </c>
      <c r="S305" s="191">
        <v>18</v>
      </c>
      <c r="T305" s="191">
        <v>12</v>
      </c>
      <c r="U305" s="219" t="s">
        <v>388</v>
      </c>
    </row>
    <row r="306" spans="1:21" ht="3.5" customHeight="1" x14ac:dyDescent="0.25">
      <c r="A306" s="188"/>
      <c r="B306" s="185"/>
    </row>
    <row r="307" spans="1:21" ht="13.4" customHeight="1" x14ac:dyDescent="0.25">
      <c r="A307" s="195" t="s">
        <v>484</v>
      </c>
      <c r="B307" s="185" t="s">
        <v>395</v>
      </c>
      <c r="C307" s="191">
        <v>148</v>
      </c>
      <c r="D307" s="191">
        <v>8</v>
      </c>
      <c r="E307" s="191">
        <v>552</v>
      </c>
      <c r="F307" s="191">
        <v>89</v>
      </c>
      <c r="G307" s="191">
        <v>102</v>
      </c>
      <c r="H307" s="191">
        <v>410</v>
      </c>
      <c r="I307" s="191">
        <v>797</v>
      </c>
      <c r="J307" s="191">
        <v>115</v>
      </c>
      <c r="K307" s="191">
        <v>342</v>
      </c>
      <c r="L307" s="191">
        <v>28</v>
      </c>
      <c r="M307" s="191">
        <v>67</v>
      </c>
      <c r="N307" s="191">
        <v>9</v>
      </c>
      <c r="O307" s="191">
        <v>81</v>
      </c>
      <c r="P307" s="191">
        <v>97</v>
      </c>
      <c r="Q307" s="191">
        <v>861</v>
      </c>
      <c r="R307" s="191">
        <v>484</v>
      </c>
      <c r="S307" s="191">
        <v>482</v>
      </c>
      <c r="T307" s="191">
        <v>94</v>
      </c>
      <c r="U307" s="213">
        <v>99</v>
      </c>
    </row>
    <row r="308" spans="1:21" ht="13.4" customHeight="1" x14ac:dyDescent="0.25">
      <c r="A308" s="188"/>
      <c r="B308" s="185" t="s">
        <v>396</v>
      </c>
      <c r="C308" s="191">
        <v>42</v>
      </c>
      <c r="D308" s="191">
        <v>3</v>
      </c>
      <c r="E308" s="191">
        <v>171</v>
      </c>
      <c r="F308" s="191">
        <v>14</v>
      </c>
      <c r="G308" s="191">
        <v>9</v>
      </c>
      <c r="H308" s="191">
        <v>40</v>
      </c>
      <c r="I308" s="191">
        <v>450</v>
      </c>
      <c r="J308" s="191">
        <v>25</v>
      </c>
      <c r="K308" s="191">
        <v>166</v>
      </c>
      <c r="L308" s="191">
        <v>10</v>
      </c>
      <c r="M308" s="191">
        <v>46</v>
      </c>
      <c r="N308" s="191">
        <v>3</v>
      </c>
      <c r="O308" s="191">
        <v>36</v>
      </c>
      <c r="P308" s="191">
        <v>39</v>
      </c>
      <c r="Q308" s="191">
        <v>413</v>
      </c>
      <c r="R308" s="191">
        <v>375</v>
      </c>
      <c r="S308" s="191">
        <v>363</v>
      </c>
      <c r="T308" s="191">
        <v>90</v>
      </c>
      <c r="U308" s="213">
        <v>72</v>
      </c>
    </row>
    <row r="309" spans="1:21" ht="7" customHeight="1" x14ac:dyDescent="0.25">
      <c r="A309" s="188"/>
      <c r="B309" s="185"/>
    </row>
    <row r="310" spans="1:21" ht="13.4" customHeight="1" x14ac:dyDescent="0.25">
      <c r="A310" s="188" t="s">
        <v>485</v>
      </c>
      <c r="B310" s="185" t="s">
        <v>395</v>
      </c>
      <c r="C310" s="191">
        <v>271</v>
      </c>
      <c r="D310" s="191">
        <v>17</v>
      </c>
      <c r="E310" s="191">
        <v>514</v>
      </c>
      <c r="F310" s="191">
        <v>58</v>
      </c>
      <c r="G310" s="191">
        <v>65</v>
      </c>
      <c r="H310" s="191">
        <v>86</v>
      </c>
      <c r="I310" s="191">
        <v>787</v>
      </c>
      <c r="J310" s="191">
        <v>170</v>
      </c>
      <c r="K310" s="191">
        <v>294</v>
      </c>
      <c r="L310" s="191">
        <v>32</v>
      </c>
      <c r="M310" s="191">
        <v>28</v>
      </c>
      <c r="N310" s="191">
        <v>11</v>
      </c>
      <c r="O310" s="191">
        <v>80</v>
      </c>
      <c r="P310" s="191">
        <v>45</v>
      </c>
      <c r="Q310" s="191">
        <v>332</v>
      </c>
      <c r="R310" s="191">
        <v>429</v>
      </c>
      <c r="S310" s="191">
        <v>203</v>
      </c>
      <c r="T310" s="191">
        <v>83</v>
      </c>
      <c r="U310" s="213">
        <v>50</v>
      </c>
    </row>
    <row r="311" spans="1:21" ht="12.65" customHeight="1" x14ac:dyDescent="0.25">
      <c r="A311" s="202"/>
      <c r="B311" s="185" t="s">
        <v>396</v>
      </c>
      <c r="C311" s="191">
        <v>72</v>
      </c>
      <c r="D311" s="191">
        <v>3</v>
      </c>
      <c r="E311" s="191">
        <v>96</v>
      </c>
      <c r="F311" s="191">
        <v>5</v>
      </c>
      <c r="G311" s="191">
        <v>11</v>
      </c>
      <c r="H311" s="191">
        <v>10</v>
      </c>
      <c r="I311" s="191">
        <v>411</v>
      </c>
      <c r="J311" s="191">
        <v>33</v>
      </c>
      <c r="K311" s="191">
        <v>177</v>
      </c>
      <c r="L311" s="191">
        <v>16</v>
      </c>
      <c r="M311" s="191">
        <v>21</v>
      </c>
      <c r="N311" s="191">
        <v>6</v>
      </c>
      <c r="O311" s="191">
        <v>38</v>
      </c>
      <c r="P311" s="191">
        <v>6</v>
      </c>
      <c r="Q311" s="191">
        <v>161</v>
      </c>
      <c r="R311" s="191">
        <v>338</v>
      </c>
      <c r="S311" s="191">
        <v>172</v>
      </c>
      <c r="T311" s="191">
        <v>52</v>
      </c>
      <c r="U311" s="213">
        <v>33</v>
      </c>
    </row>
    <row r="312" spans="1:21" ht="12.65" customHeight="1" x14ac:dyDescent="0.25">
      <c r="A312" s="203"/>
      <c r="B312" s="203"/>
    </row>
    <row r="313" spans="1:21" ht="12.65" customHeight="1" x14ac:dyDescent="0.25">
      <c r="A313" s="204"/>
      <c r="B313" s="204"/>
    </row>
    <row r="314" spans="1:21" ht="10.5" customHeight="1" x14ac:dyDescent="0.25"/>
    <row r="315" spans="1:21" ht="10.5" customHeight="1" x14ac:dyDescent="0.25"/>
    <row r="316" spans="1:21" ht="10.5" customHeight="1" x14ac:dyDescent="0.25"/>
    <row r="317" spans="1:21" ht="10.5" customHeight="1" x14ac:dyDescent="0.25"/>
  </sheetData>
  <mergeCells count="21">
    <mergeCell ref="A289:A290"/>
    <mergeCell ref="B289:B290"/>
    <mergeCell ref="C289:U289"/>
    <mergeCell ref="A193:A194"/>
    <mergeCell ref="B193:B194"/>
    <mergeCell ref="C193:U193"/>
    <mergeCell ref="A240:A241"/>
    <mergeCell ref="B240:B241"/>
    <mergeCell ref="C240:U240"/>
    <mergeCell ref="A97:A98"/>
    <mergeCell ref="B97:B98"/>
    <mergeCell ref="C97:U97"/>
    <mergeCell ref="A144:A145"/>
    <mergeCell ref="B144:B145"/>
    <mergeCell ref="C144:U144"/>
    <mergeCell ref="A3:A4"/>
    <mergeCell ref="B3:B4"/>
    <mergeCell ref="C3:U3"/>
    <mergeCell ref="A50:A51"/>
    <mergeCell ref="B50:B51"/>
    <mergeCell ref="C50:U50"/>
  </mergeCells>
  <pageMargins left="0.51181102362204722" right="0.51181102362204722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B13" sqref="B13"/>
    </sheetView>
  </sheetViews>
  <sheetFormatPr defaultColWidth="9.1796875" defaultRowHeight="11.5" x14ac:dyDescent="0.25"/>
  <cols>
    <col min="1" max="1" width="14" style="145" customWidth="1"/>
    <col min="2" max="2" width="10.81640625" style="150" customWidth="1"/>
    <col min="3" max="3" width="11.7265625" style="138" customWidth="1"/>
    <col min="4" max="4" width="12.1796875" style="138" customWidth="1"/>
    <col min="5" max="16384" width="9.1796875" style="138"/>
  </cols>
  <sheetData>
    <row r="1" spans="1:5" ht="25.5" customHeight="1" x14ac:dyDescent="0.25">
      <c r="A1" s="242" t="s">
        <v>486</v>
      </c>
      <c r="B1" s="242"/>
      <c r="C1" s="242"/>
      <c r="D1" s="242"/>
    </row>
    <row r="2" spans="1:5" ht="25.5" customHeight="1" x14ac:dyDescent="0.25">
      <c r="A2" s="227" t="s">
        <v>345</v>
      </c>
      <c r="B2" s="227"/>
      <c r="C2" s="163"/>
      <c r="D2" s="163"/>
    </row>
    <row r="3" spans="1:5" ht="27" customHeight="1" x14ac:dyDescent="0.25">
      <c r="A3" s="39" t="s">
        <v>74</v>
      </c>
      <c r="B3" s="160" t="s">
        <v>261</v>
      </c>
      <c r="C3" s="162"/>
      <c r="D3" s="162"/>
    </row>
    <row r="4" spans="1:5" ht="27" customHeight="1" x14ac:dyDescent="0.25">
      <c r="A4" s="169">
        <v>21161</v>
      </c>
      <c r="B4" s="170">
        <v>9331</v>
      </c>
      <c r="C4" s="162"/>
      <c r="D4" s="162"/>
      <c r="E4" s="162"/>
    </row>
    <row r="5" spans="1:5" x14ac:dyDescent="0.25">
      <c r="A5" s="146"/>
      <c r="B5" s="161"/>
      <c r="C5" s="140"/>
      <c r="D5" s="140"/>
    </row>
    <row r="6" spans="1:5" x14ac:dyDescent="0.25">
      <c r="B6" s="149"/>
      <c r="C6" s="140"/>
      <c r="D6" s="140"/>
    </row>
    <row r="7" spans="1:5" x14ac:dyDescent="0.25">
      <c r="C7" s="141"/>
      <c r="D7" s="141"/>
    </row>
    <row r="9" spans="1:5" x14ac:dyDescent="0.25">
      <c r="C9" s="142"/>
      <c r="D9" s="142"/>
    </row>
  </sheetData>
  <mergeCells count="2">
    <mergeCell ref="A1:D1"/>
    <mergeCell ref="A2:B2"/>
  </mergeCells>
  <pageMargins left="0.75" right="0.75" top="0.45" bottom="0.45" header="0.3" footer="0.3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10" sqref="C10"/>
    </sheetView>
  </sheetViews>
  <sheetFormatPr defaultColWidth="8.7265625" defaultRowHeight="11.5" x14ac:dyDescent="0.25"/>
  <cols>
    <col min="1" max="1" width="50.1796875" style="138" customWidth="1"/>
    <col min="2" max="16384" width="8.7265625" style="138"/>
  </cols>
  <sheetData>
    <row r="1" spans="1:2" x14ac:dyDescent="0.25">
      <c r="A1" s="143" t="s">
        <v>487</v>
      </c>
    </row>
    <row r="2" spans="1:2" x14ac:dyDescent="0.25">
      <c r="A2" s="157" t="s">
        <v>387</v>
      </c>
    </row>
    <row r="3" spans="1:2" ht="26.5" customHeight="1" x14ac:dyDescent="0.25">
      <c r="A3" s="144" t="s">
        <v>365</v>
      </c>
      <c r="B3" s="139" t="s">
        <v>363</v>
      </c>
    </row>
    <row r="4" spans="1:2" ht="23" x14ac:dyDescent="0.25">
      <c r="A4" s="148" t="s">
        <v>364</v>
      </c>
      <c r="B4" s="142">
        <v>12.6</v>
      </c>
    </row>
    <row r="5" spans="1:2" ht="23" x14ac:dyDescent="0.25">
      <c r="A5" s="147" t="s">
        <v>375</v>
      </c>
      <c r="B5" s="138">
        <v>1.2</v>
      </c>
    </row>
    <row r="6" spans="1:2" ht="19.5" customHeight="1" x14ac:dyDescent="0.25"/>
    <row r="7" spans="1:2" ht="23" x14ac:dyDescent="0.25">
      <c r="A7" s="147" t="s">
        <v>366</v>
      </c>
    </row>
    <row r="8" spans="1:2" ht="23" x14ac:dyDescent="0.25">
      <c r="A8" s="147" t="s">
        <v>368</v>
      </c>
    </row>
    <row r="9" spans="1:2" ht="23" x14ac:dyDescent="0.25">
      <c r="A9" s="147" t="s">
        <v>369</v>
      </c>
    </row>
    <row r="10" spans="1:2" ht="23" x14ac:dyDescent="0.25">
      <c r="A10" s="147" t="s">
        <v>370</v>
      </c>
    </row>
    <row r="11" spans="1:2" ht="23" x14ac:dyDescent="0.25">
      <c r="A11" s="147" t="s">
        <v>371</v>
      </c>
    </row>
    <row r="12" spans="1:2" ht="23" x14ac:dyDescent="0.25">
      <c r="A12" s="147" t="s">
        <v>372</v>
      </c>
    </row>
    <row r="13" spans="1:2" ht="21" customHeight="1" x14ac:dyDescent="0.25"/>
    <row r="14" spans="1:2" ht="23" x14ac:dyDescent="0.25">
      <c r="A14" s="147" t="s">
        <v>367</v>
      </c>
    </row>
    <row r="15" spans="1:2" ht="22" customHeight="1" x14ac:dyDescent="0.25">
      <c r="A15" s="147" t="s">
        <v>373</v>
      </c>
    </row>
    <row r="16" spans="1:2" ht="23" x14ac:dyDescent="0.25">
      <c r="A16" s="147" t="s">
        <v>374</v>
      </c>
    </row>
  </sheetData>
  <pageMargins left="0.75" right="0.75" top="0.55000000000000004" bottom="0.55000000000000004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Zap_Nezap_Place_kantoni</vt:lpstr>
      <vt:lpstr>Zap_Place_FBiH_KD</vt:lpstr>
      <vt:lpstr>Zap_Place_kantoni_KD</vt:lpstr>
      <vt:lpstr>Zap_Nezap_Place_opcine</vt:lpstr>
      <vt:lpstr>Zap_Opcine_KD</vt:lpstr>
      <vt:lpstr>Zap_kreat.kult.indust.</vt:lpstr>
      <vt:lpstr>%Zap_TehnInten u PrerInd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 Salihagić</dc:creator>
  <cp:lastModifiedBy>Mujesira Salihagić</cp:lastModifiedBy>
  <cp:lastPrinted>2025-02-26T13:09:46Z</cp:lastPrinted>
  <dcterms:created xsi:type="dcterms:W3CDTF">2018-11-12T13:32:55Z</dcterms:created>
  <dcterms:modified xsi:type="dcterms:W3CDTF">2025-06-16T13:32:01Z</dcterms:modified>
</cp:coreProperties>
</file>