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godišnja\Godisnja_Saopcenja2022\Saopcenje_ Strukture zaposlenih_30.12.2022\"/>
    </mc:Choice>
  </mc:AlternateContent>
  <bookViews>
    <workbookView xWindow="-10" yWindow="-10" windowWidth="9600" windowHeight="7230" activeTab="8"/>
  </bookViews>
  <sheets>
    <sheet name="kvalifikaciona_FBiH" sheetId="31" r:id="rId1"/>
    <sheet name="starosna_FBiH" sheetId="30" r:id="rId2"/>
    <sheet name="RadniOdnos_RadnoVrijeme" sheetId="35" r:id="rId3"/>
    <sheet name="Place po kvalifikaciji" sheetId="32" r:id="rId4"/>
    <sheet name="Intervali neto-placa" sheetId="39" r:id="rId5"/>
    <sheet name="Neto plaća po spolu" sheetId="40" r:id="rId6"/>
    <sheet name="kvalstar_kantoni" sheetId="38" r:id="rId7"/>
    <sheet name="kval_opc" sheetId="36" r:id="rId8"/>
    <sheet name="star-opc" sheetId="37" r:id="rId9"/>
  </sheets>
  <calcPr calcId="162913"/>
</workbook>
</file>

<file path=xl/calcChain.xml><?xml version="1.0" encoding="utf-8"?>
<calcChain xmlns="http://schemas.openxmlformats.org/spreadsheetml/2006/main">
  <c r="D6" i="36" l="1"/>
  <c r="E6" i="36"/>
  <c r="F6" i="36"/>
  <c r="G6" i="36"/>
  <c r="H6" i="36"/>
  <c r="I6" i="36"/>
  <c r="J6" i="36"/>
  <c r="K6" i="36"/>
  <c r="L6" i="36"/>
  <c r="C6" i="36"/>
  <c r="B6" i="36"/>
  <c r="B55" i="36"/>
  <c r="B54" i="36"/>
  <c r="B53" i="36"/>
  <c r="L52" i="36"/>
  <c r="K52" i="36"/>
  <c r="J52" i="36"/>
  <c r="I52" i="36"/>
  <c r="H52" i="36"/>
  <c r="G52" i="36"/>
  <c r="F52" i="36"/>
  <c r="E52" i="36"/>
  <c r="D52" i="36"/>
  <c r="C52" i="36"/>
  <c r="B52" i="36"/>
  <c r="D5" i="37"/>
  <c r="B5" i="37"/>
  <c r="E5" i="37"/>
  <c r="F5" i="37"/>
  <c r="G5" i="37"/>
  <c r="H5" i="37"/>
  <c r="I5" i="37"/>
  <c r="J5" i="37"/>
  <c r="K5" i="37"/>
  <c r="L5" i="37"/>
  <c r="M5" i="37"/>
  <c r="C5" i="37"/>
  <c r="B54" i="37"/>
  <c r="B53" i="37"/>
  <c r="B52" i="37"/>
  <c r="M51" i="37"/>
  <c r="L51" i="37"/>
  <c r="K51" i="37"/>
  <c r="J51" i="37"/>
  <c r="I51" i="37"/>
  <c r="H51" i="37"/>
  <c r="G51" i="37"/>
  <c r="F51" i="37"/>
  <c r="E51" i="37"/>
  <c r="D51" i="37"/>
  <c r="C51" i="37"/>
  <c r="C17" i="37"/>
  <c r="C116" i="37"/>
  <c r="B116" i="37"/>
  <c r="B120" i="37"/>
  <c r="B102" i="37"/>
  <c r="B101" i="37"/>
  <c r="B91" i="37"/>
  <c r="B90" i="37"/>
  <c r="B41" i="37"/>
  <c r="B40" i="37"/>
  <c r="B30" i="37"/>
  <c r="B29" i="37"/>
  <c r="B28" i="37"/>
  <c r="B11" i="37"/>
  <c r="D98" i="36"/>
  <c r="E98" i="36"/>
  <c r="F98" i="36"/>
  <c r="G98" i="36"/>
  <c r="H98" i="36"/>
  <c r="I98" i="36"/>
  <c r="J98" i="36"/>
  <c r="K98" i="36"/>
  <c r="L98" i="36"/>
  <c r="C98" i="36"/>
  <c r="B98" i="36"/>
  <c r="B119" i="36"/>
  <c r="B100" i="36"/>
  <c r="B99" i="36"/>
  <c r="B90" i="36"/>
  <c r="B89" i="36"/>
  <c r="B42" i="36"/>
  <c r="B41" i="36"/>
  <c r="B31" i="36"/>
  <c r="B30" i="36"/>
  <c r="B29" i="36"/>
  <c r="B11" i="36"/>
  <c r="B12" i="36"/>
  <c r="B70" i="38"/>
  <c r="B69" i="38"/>
  <c r="B68" i="38"/>
  <c r="B67" i="38"/>
  <c r="B66" i="38"/>
  <c r="B65" i="38"/>
  <c r="B64" i="38"/>
  <c r="B63" i="38"/>
  <c r="B62" i="38"/>
  <c r="B61" i="38"/>
  <c r="B59" i="38" s="1"/>
  <c r="M59" i="38"/>
  <c r="L59" i="38"/>
  <c r="K59" i="38"/>
  <c r="J59" i="38"/>
  <c r="I59" i="38"/>
  <c r="H59" i="38"/>
  <c r="G59" i="38"/>
  <c r="F59" i="38"/>
  <c r="E59" i="38"/>
  <c r="D59" i="38"/>
  <c r="C59" i="38"/>
  <c r="B35" i="38"/>
  <c r="B34" i="38"/>
  <c r="B33" i="38"/>
  <c r="B32" i="38"/>
  <c r="B31" i="38"/>
  <c r="B30" i="38"/>
  <c r="B29" i="38"/>
  <c r="B28" i="38"/>
  <c r="B27" i="38"/>
  <c r="B26" i="38"/>
  <c r="B17" i="38"/>
  <c r="B16" i="38"/>
  <c r="B15" i="38"/>
  <c r="B14" i="38"/>
  <c r="B13" i="38"/>
  <c r="B12" i="38"/>
  <c r="B11" i="38"/>
  <c r="B10" i="38"/>
  <c r="B6" i="38" s="1"/>
  <c r="B9" i="38"/>
  <c r="B8" i="38"/>
  <c r="L24" i="38"/>
  <c r="K24" i="38"/>
  <c r="J24" i="38"/>
  <c r="I24" i="38"/>
  <c r="H24" i="38"/>
  <c r="G24" i="38"/>
  <c r="F24" i="38"/>
  <c r="E24" i="38"/>
  <c r="D24" i="38"/>
  <c r="C24" i="38"/>
  <c r="B24" i="38" s="1"/>
  <c r="C42" i="38"/>
  <c r="D42" i="38"/>
  <c r="E42" i="38"/>
  <c r="F42" i="38"/>
  <c r="G42" i="38"/>
  <c r="H42" i="38"/>
  <c r="I42" i="38"/>
  <c r="J42" i="38"/>
  <c r="K42" i="38"/>
  <c r="L42" i="38"/>
  <c r="M42" i="38"/>
  <c r="B45" i="38"/>
  <c r="B46" i="38"/>
  <c r="B47" i="38"/>
  <c r="B48" i="38"/>
  <c r="B42" i="38" s="1"/>
  <c r="B49" i="38"/>
  <c r="B50" i="38"/>
  <c r="B51" i="38"/>
  <c r="B52" i="38"/>
  <c r="B53" i="38"/>
  <c r="B44" i="38"/>
  <c r="B8" i="37"/>
  <c r="B9" i="37"/>
  <c r="B10" i="37"/>
  <c r="B12" i="37"/>
  <c r="B13" i="37"/>
  <c r="B14" i="37"/>
  <c r="B15" i="37"/>
  <c r="B18" i="37"/>
  <c r="B19" i="37"/>
  <c r="B20" i="37"/>
  <c r="B23" i="37"/>
  <c r="B24" i="37"/>
  <c r="B25" i="37"/>
  <c r="B26" i="37"/>
  <c r="B27" i="37"/>
  <c r="B31" i="37"/>
  <c r="B32" i="37"/>
  <c r="B33" i="37"/>
  <c r="B34" i="37"/>
  <c r="B35" i="37"/>
  <c r="B38" i="37"/>
  <c r="B39" i="37"/>
  <c r="B42" i="37"/>
  <c r="B43" i="37"/>
  <c r="B44" i="37"/>
  <c r="B45" i="37"/>
  <c r="B46" i="37"/>
  <c r="B47" i="37"/>
  <c r="B48" i="37"/>
  <c r="B49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9" i="37"/>
  <c r="B92" i="37"/>
  <c r="B93" i="37"/>
  <c r="B94" i="37"/>
  <c r="B95" i="37"/>
  <c r="B96" i="37"/>
  <c r="B97" i="37"/>
  <c r="B100" i="37"/>
  <c r="B103" i="37"/>
  <c r="B106" i="37"/>
  <c r="B107" i="37"/>
  <c r="B108" i="37"/>
  <c r="B109" i="37"/>
  <c r="B110" i="37"/>
  <c r="B111" i="37"/>
  <c r="B112" i="37"/>
  <c r="B113" i="37"/>
  <c r="B114" i="37"/>
  <c r="B117" i="37"/>
  <c r="B118" i="37"/>
  <c r="B119" i="37"/>
  <c r="B121" i="37"/>
  <c r="B122" i="37"/>
  <c r="M17" i="37"/>
  <c r="M116" i="37"/>
  <c r="M105" i="37"/>
  <c r="M99" i="37"/>
  <c r="M88" i="37"/>
  <c r="M74" i="37"/>
  <c r="M37" i="37"/>
  <c r="M22" i="37"/>
  <c r="M7" i="37"/>
  <c r="L116" i="37"/>
  <c r="K116" i="37"/>
  <c r="J116" i="37"/>
  <c r="I116" i="37"/>
  <c r="H116" i="37"/>
  <c r="G116" i="37"/>
  <c r="F116" i="37"/>
  <c r="E116" i="37"/>
  <c r="D116" i="37"/>
  <c r="L105" i="37"/>
  <c r="K105" i="37"/>
  <c r="J105" i="37"/>
  <c r="I105" i="37"/>
  <c r="H105" i="37"/>
  <c r="G105" i="37"/>
  <c r="F105" i="37"/>
  <c r="E105" i="37"/>
  <c r="D105" i="37"/>
  <c r="B105" i="37"/>
  <c r="C105" i="37"/>
  <c r="L99" i="37"/>
  <c r="K99" i="37"/>
  <c r="J99" i="37"/>
  <c r="I99" i="37"/>
  <c r="H99" i="37"/>
  <c r="G99" i="37"/>
  <c r="F99" i="37"/>
  <c r="E99" i="37"/>
  <c r="D99" i="37"/>
  <c r="C99" i="37"/>
  <c r="B99" i="37"/>
  <c r="L88" i="37"/>
  <c r="K88" i="37"/>
  <c r="J88" i="37"/>
  <c r="I88" i="37"/>
  <c r="H88" i="37"/>
  <c r="G88" i="37"/>
  <c r="F88" i="37"/>
  <c r="E88" i="37"/>
  <c r="D88" i="37"/>
  <c r="C88" i="37"/>
  <c r="B88" i="37"/>
  <c r="L74" i="37"/>
  <c r="K74" i="37"/>
  <c r="J74" i="37"/>
  <c r="I74" i="37"/>
  <c r="H74" i="37"/>
  <c r="G74" i="37"/>
  <c r="F74" i="37"/>
  <c r="E74" i="37"/>
  <c r="D74" i="37"/>
  <c r="C74" i="37"/>
  <c r="L37" i="37"/>
  <c r="K37" i="37"/>
  <c r="J37" i="37"/>
  <c r="I37" i="37"/>
  <c r="H37" i="37"/>
  <c r="G37" i="37"/>
  <c r="F37" i="37"/>
  <c r="E37" i="37"/>
  <c r="D37" i="37"/>
  <c r="B37" i="37"/>
  <c r="C37" i="37"/>
  <c r="L22" i="37"/>
  <c r="K22" i="37"/>
  <c r="J22" i="37"/>
  <c r="I22" i="37"/>
  <c r="H22" i="37"/>
  <c r="G22" i="37"/>
  <c r="F22" i="37"/>
  <c r="E22" i="37"/>
  <c r="D22" i="37"/>
  <c r="C22" i="37"/>
  <c r="L17" i="37"/>
  <c r="K17" i="37"/>
  <c r="J17" i="37"/>
  <c r="I17" i="37"/>
  <c r="H17" i="37"/>
  <c r="G17" i="37"/>
  <c r="F17" i="37"/>
  <c r="E17" i="37"/>
  <c r="D17" i="37"/>
  <c r="B17" i="37"/>
  <c r="L7" i="37"/>
  <c r="K7" i="37"/>
  <c r="J7" i="37"/>
  <c r="I7" i="37"/>
  <c r="H7" i="37"/>
  <c r="G7" i="37"/>
  <c r="F7" i="37"/>
  <c r="E7" i="37"/>
  <c r="D7" i="37"/>
  <c r="B7" i="37"/>
  <c r="C7" i="37"/>
  <c r="B10" i="36"/>
  <c r="B9" i="36"/>
  <c r="B13" i="36"/>
  <c r="B14" i="36"/>
  <c r="B15" i="36"/>
  <c r="B16" i="36"/>
  <c r="B19" i="36"/>
  <c r="B20" i="36"/>
  <c r="B21" i="36"/>
  <c r="B24" i="36"/>
  <c r="B25" i="36"/>
  <c r="B26" i="36"/>
  <c r="B27" i="36"/>
  <c r="B28" i="36"/>
  <c r="B32" i="36"/>
  <c r="B33" i="36"/>
  <c r="B34" i="36"/>
  <c r="B35" i="36"/>
  <c r="B36" i="36"/>
  <c r="B39" i="36"/>
  <c r="B40" i="36"/>
  <c r="B43" i="36"/>
  <c r="B44" i="36"/>
  <c r="B45" i="36"/>
  <c r="B46" i="36"/>
  <c r="B47" i="36"/>
  <c r="B48" i="36"/>
  <c r="B49" i="36"/>
  <c r="B50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8" i="36"/>
  <c r="B91" i="36"/>
  <c r="B92" i="36"/>
  <c r="B93" i="36"/>
  <c r="B94" i="36"/>
  <c r="B95" i="36"/>
  <c r="B96" i="36"/>
  <c r="B101" i="36"/>
  <c r="B102" i="36"/>
  <c r="B105" i="36"/>
  <c r="B106" i="36"/>
  <c r="B107" i="36"/>
  <c r="B108" i="36"/>
  <c r="B109" i="36"/>
  <c r="B110" i="36"/>
  <c r="B111" i="36"/>
  <c r="B112" i="36"/>
  <c r="B113" i="36"/>
  <c r="B116" i="36"/>
  <c r="B117" i="36"/>
  <c r="B118" i="36"/>
  <c r="B120" i="36"/>
  <c r="B121" i="36"/>
  <c r="D115" i="36"/>
  <c r="E115" i="36"/>
  <c r="F115" i="36"/>
  <c r="G115" i="36"/>
  <c r="H115" i="36"/>
  <c r="I115" i="36"/>
  <c r="J115" i="36"/>
  <c r="K115" i="36"/>
  <c r="L115" i="36"/>
  <c r="C115" i="36"/>
  <c r="B115" i="36"/>
  <c r="D104" i="36"/>
  <c r="E104" i="36"/>
  <c r="F104" i="36"/>
  <c r="G104" i="36"/>
  <c r="H104" i="36"/>
  <c r="I104" i="36"/>
  <c r="J104" i="36"/>
  <c r="K104" i="36"/>
  <c r="L104" i="36"/>
  <c r="C104" i="36"/>
  <c r="B104" i="36"/>
  <c r="D87" i="36"/>
  <c r="E87" i="36"/>
  <c r="F87" i="36"/>
  <c r="G87" i="36"/>
  <c r="H87" i="36"/>
  <c r="I87" i="36"/>
  <c r="B87" i="36"/>
  <c r="J87" i="36"/>
  <c r="K87" i="36"/>
  <c r="L87" i="36"/>
  <c r="C87" i="36"/>
  <c r="D73" i="36"/>
  <c r="E73" i="36"/>
  <c r="F73" i="36"/>
  <c r="G73" i="36"/>
  <c r="H73" i="36"/>
  <c r="I73" i="36"/>
  <c r="J73" i="36"/>
  <c r="K73" i="36"/>
  <c r="L73" i="36"/>
  <c r="C73" i="36"/>
  <c r="D38" i="36"/>
  <c r="E38" i="36"/>
  <c r="F38" i="36"/>
  <c r="G38" i="36"/>
  <c r="H38" i="36"/>
  <c r="I38" i="36"/>
  <c r="J38" i="36"/>
  <c r="K38" i="36"/>
  <c r="L38" i="36"/>
  <c r="C38" i="36"/>
  <c r="B38" i="36"/>
  <c r="D23" i="36"/>
  <c r="E23" i="36"/>
  <c r="F23" i="36"/>
  <c r="G23" i="36"/>
  <c r="H23" i="36"/>
  <c r="I23" i="36"/>
  <c r="J23" i="36"/>
  <c r="K23" i="36"/>
  <c r="B23" i="36"/>
  <c r="L23" i="36"/>
  <c r="C23" i="36"/>
  <c r="D18" i="36"/>
  <c r="E18" i="36"/>
  <c r="F18" i="36"/>
  <c r="G18" i="36"/>
  <c r="H18" i="36"/>
  <c r="I18" i="36"/>
  <c r="J18" i="36"/>
  <c r="K18" i="36"/>
  <c r="L18" i="36"/>
  <c r="C18" i="36"/>
  <c r="C8" i="36"/>
  <c r="B8" i="36"/>
  <c r="D8" i="36"/>
  <c r="E8" i="36"/>
  <c r="F8" i="36"/>
  <c r="G8" i="36"/>
  <c r="H8" i="36"/>
  <c r="I8" i="36"/>
  <c r="J8" i="36"/>
  <c r="K8" i="36"/>
  <c r="L8" i="36"/>
  <c r="D55" i="35"/>
  <c r="C55" i="35"/>
  <c r="D54" i="35"/>
  <c r="C54" i="35"/>
  <c r="D53" i="35"/>
  <c r="C53" i="35"/>
  <c r="D52" i="35"/>
  <c r="C52" i="35"/>
  <c r="D51" i="35"/>
  <c r="C51" i="35"/>
  <c r="D50" i="35"/>
  <c r="C50" i="35"/>
  <c r="D49" i="35"/>
  <c r="C49" i="35"/>
  <c r="D48" i="35"/>
  <c r="C48" i="35"/>
  <c r="D47" i="35"/>
  <c r="C47" i="35"/>
  <c r="D46" i="35"/>
  <c r="C46" i="35"/>
  <c r="D45" i="35"/>
  <c r="C45" i="35"/>
  <c r="D44" i="35"/>
  <c r="C44" i="35"/>
  <c r="D43" i="35"/>
  <c r="C43" i="35"/>
  <c r="D42" i="35"/>
  <c r="C42" i="35"/>
  <c r="D41" i="35"/>
  <c r="C41" i="35"/>
  <c r="D40" i="35"/>
  <c r="C40" i="35"/>
  <c r="D39" i="35"/>
  <c r="C39" i="35"/>
  <c r="D38" i="35"/>
  <c r="C38" i="35"/>
  <c r="D37" i="35"/>
  <c r="C37" i="35"/>
  <c r="C35" i="35" s="1"/>
  <c r="C9" i="35"/>
  <c r="D9" i="35"/>
  <c r="C10" i="35"/>
  <c r="D10" i="35"/>
  <c r="C11" i="35"/>
  <c r="D11" i="35"/>
  <c r="C12" i="35"/>
  <c r="D12" i="35"/>
  <c r="C13" i="35"/>
  <c r="D13" i="35"/>
  <c r="C14" i="35"/>
  <c r="D14" i="35"/>
  <c r="C15" i="35"/>
  <c r="D15" i="35"/>
  <c r="C16" i="35"/>
  <c r="D16" i="35"/>
  <c r="C17" i="35"/>
  <c r="C6" i="35" s="1"/>
  <c r="D17" i="35"/>
  <c r="C18" i="35"/>
  <c r="D18" i="35"/>
  <c r="C19" i="35"/>
  <c r="D19" i="35"/>
  <c r="C20" i="35"/>
  <c r="D20" i="35"/>
  <c r="C21" i="35"/>
  <c r="D21" i="35"/>
  <c r="C22" i="35"/>
  <c r="D22" i="35"/>
  <c r="C23" i="35"/>
  <c r="D23" i="35"/>
  <c r="C24" i="35"/>
  <c r="D24" i="35"/>
  <c r="C25" i="35"/>
  <c r="D25" i="35"/>
  <c r="C26" i="35"/>
  <c r="D26" i="35"/>
  <c r="D8" i="35"/>
  <c r="D6" i="35" s="1"/>
  <c r="C8" i="35"/>
  <c r="J35" i="35"/>
  <c r="I35" i="35"/>
  <c r="H35" i="35"/>
  <c r="G35" i="35"/>
  <c r="F35" i="35"/>
  <c r="E35" i="35"/>
  <c r="E6" i="35"/>
  <c r="F6" i="35"/>
  <c r="G6" i="35"/>
  <c r="H6" i="35"/>
  <c r="I6" i="35"/>
  <c r="J6" i="35"/>
  <c r="C13" i="30"/>
  <c r="C18" i="30"/>
  <c r="C19" i="30"/>
  <c r="C20" i="30"/>
  <c r="C21" i="30"/>
  <c r="C22" i="30"/>
  <c r="C23" i="30"/>
  <c r="C24" i="30"/>
  <c r="C25" i="30"/>
  <c r="C26" i="30"/>
  <c r="C50" i="30"/>
  <c r="C51" i="30"/>
  <c r="C52" i="30"/>
  <c r="C40" i="30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13" i="31"/>
  <c r="C23" i="31"/>
  <c r="C24" i="31"/>
  <c r="C25" i="31"/>
  <c r="C43" i="30"/>
  <c r="C44" i="30"/>
  <c r="C45" i="30"/>
  <c r="C16" i="30"/>
  <c r="C17" i="30"/>
  <c r="C16" i="31"/>
  <c r="C17" i="31"/>
  <c r="C18" i="31"/>
  <c r="C19" i="31"/>
  <c r="D6" i="31"/>
  <c r="E6" i="31"/>
  <c r="F6" i="31"/>
  <c r="G6" i="31"/>
  <c r="H6" i="31"/>
  <c r="I6" i="31"/>
  <c r="J6" i="31"/>
  <c r="K6" i="31"/>
  <c r="L6" i="31"/>
  <c r="M6" i="31"/>
  <c r="D33" i="31"/>
  <c r="G33" i="31"/>
  <c r="H33" i="31"/>
  <c r="I33" i="31"/>
  <c r="J33" i="31"/>
  <c r="K33" i="31"/>
  <c r="L33" i="31"/>
  <c r="M33" i="31"/>
  <c r="C26" i="31"/>
  <c r="C22" i="31"/>
  <c r="C21" i="31"/>
  <c r="C20" i="31"/>
  <c r="C15" i="31"/>
  <c r="C14" i="31"/>
  <c r="C11" i="31"/>
  <c r="C12" i="31"/>
  <c r="C9" i="31"/>
  <c r="C10" i="31"/>
  <c r="C8" i="31"/>
  <c r="C6" i="31" s="1"/>
  <c r="E33" i="31"/>
  <c r="F33" i="31"/>
  <c r="C37" i="31"/>
  <c r="C36" i="31"/>
  <c r="C35" i="31"/>
  <c r="C15" i="30"/>
  <c r="C14" i="30"/>
  <c r="C12" i="30"/>
  <c r="C11" i="30"/>
  <c r="C10" i="30"/>
  <c r="C9" i="30"/>
  <c r="C8" i="30"/>
  <c r="C6" i="30" s="1"/>
  <c r="D6" i="30"/>
  <c r="E6" i="30"/>
  <c r="F6" i="30"/>
  <c r="G6" i="30"/>
  <c r="H6" i="30"/>
  <c r="I6" i="30"/>
  <c r="J6" i="30"/>
  <c r="K6" i="30"/>
  <c r="L6" i="30"/>
  <c r="M6" i="30"/>
  <c r="N6" i="30"/>
  <c r="D33" i="30"/>
  <c r="E33" i="30"/>
  <c r="F33" i="30"/>
  <c r="G33" i="30"/>
  <c r="H33" i="30"/>
  <c r="I33" i="30"/>
  <c r="J33" i="30"/>
  <c r="K33" i="30"/>
  <c r="L33" i="30"/>
  <c r="M33" i="30"/>
  <c r="N33" i="30"/>
  <c r="C53" i="30"/>
  <c r="C49" i="30"/>
  <c r="C48" i="30"/>
  <c r="C47" i="30"/>
  <c r="C46" i="30"/>
  <c r="C42" i="30"/>
  <c r="C41" i="30"/>
  <c r="C39" i="30"/>
  <c r="C38" i="30"/>
  <c r="C37" i="30"/>
  <c r="C36" i="30"/>
  <c r="C33" i="30" s="1"/>
  <c r="C35" i="30"/>
  <c r="F6" i="38"/>
  <c r="J6" i="38"/>
  <c r="G6" i="38"/>
  <c r="K6" i="38"/>
  <c r="I6" i="38"/>
  <c r="E6" i="38"/>
  <c r="D6" i="38"/>
  <c r="H6" i="38"/>
  <c r="L6" i="38"/>
  <c r="C6" i="38"/>
  <c r="B22" i="37"/>
  <c r="B73" i="36"/>
  <c r="B18" i="36"/>
  <c r="B74" i="37"/>
  <c r="B51" i="37"/>
  <c r="D35" i="35"/>
  <c r="C33" i="31" l="1"/>
</calcChain>
</file>

<file path=xl/sharedStrings.xml><?xml version="1.0" encoding="utf-8"?>
<sst xmlns="http://schemas.openxmlformats.org/spreadsheetml/2006/main" count="1236" uniqueCount="276">
  <si>
    <t>Ukupno</t>
  </si>
  <si>
    <t>VŠ</t>
  </si>
  <si>
    <t>SSS</t>
  </si>
  <si>
    <t>NS</t>
  </si>
  <si>
    <t>VKV</t>
  </si>
  <si>
    <t>KV</t>
  </si>
  <si>
    <t>PK</t>
  </si>
  <si>
    <t>NK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</si>
  <si>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</si>
  <si>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</si>
  <si>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</si>
  <si>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</si>
  <si>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</si>
  <si>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</si>
  <si>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</si>
  <si>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</si>
  <si>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</si>
  <si>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</si>
  <si>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</si>
  <si>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</si>
  <si>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</si>
  <si>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</si>
  <si>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J</t>
  </si>
  <si>
    <t>Prerađivačka industrija</t>
  </si>
  <si>
    <t>Građevinarstvo</t>
  </si>
  <si>
    <t>Obrazovanje</t>
  </si>
  <si>
    <t xml:space="preserve">   TOTAL</t>
  </si>
  <si>
    <t>Education</t>
  </si>
  <si>
    <t>Manufacturing</t>
  </si>
  <si>
    <t>Total</t>
  </si>
  <si>
    <t>Higher</t>
  </si>
  <si>
    <t>Seco-
ndary</t>
  </si>
  <si>
    <t>Eleme-
ntary</t>
  </si>
  <si>
    <t>Highly-
skilled</t>
  </si>
  <si>
    <t>Skilled</t>
  </si>
  <si>
    <t>Semi-
skilled</t>
  </si>
  <si>
    <t>Unskilled</t>
  </si>
  <si>
    <t>V S S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</si>
  <si>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</si>
  <si>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</si>
  <si>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</si>
  <si>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</si>
  <si>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</si>
  <si>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</si>
  <si>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</si>
  <si>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</si>
  <si>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 xml:space="preserve"> 65 +</t>
  </si>
  <si>
    <t>Construction</t>
  </si>
  <si>
    <t>19-24</t>
  </si>
  <si>
    <t>P</t>
  </si>
  <si>
    <t>Q</t>
  </si>
  <si>
    <t>R</t>
  </si>
  <si>
    <t>S</t>
  </si>
  <si>
    <t>Poljoprivreda, šumarstvo i ribolov</t>
  </si>
  <si>
    <t>Vađenje ruda i kamena</t>
  </si>
  <si>
    <t>Trgovina na veliko i na malo; popravak motornih vozila i motocikala</t>
  </si>
  <si>
    <t>Prijevoz i skladištenje</t>
  </si>
  <si>
    <t>Informacije i komunikacije</t>
  </si>
  <si>
    <t>Finansijske djelatnosti i djelatnosti osiguranja</t>
  </si>
  <si>
    <t>Poslovanje nekretninama</t>
  </si>
  <si>
    <t>Stručne, naučne i tehničke djelatnosti</t>
  </si>
  <si>
    <t>Administrativne i pomoćne uslužne djelatnosti</t>
  </si>
  <si>
    <t>Javna uprava i odbrana; obavezno socijalno osiguranje</t>
  </si>
  <si>
    <t>Djelatnosti zdravstvene i socijalne zaštite</t>
  </si>
  <si>
    <t>Umjetnost, zabava i rekreacija</t>
  </si>
  <si>
    <t>Ostale uslužne djelatnosti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</si>
  <si>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</si>
  <si>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</si>
  <si>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</si>
  <si>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</si>
  <si>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</si>
  <si>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</si>
  <si>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</si>
  <si>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</si>
  <si>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</si>
  <si>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</si>
  <si>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</si>
  <si>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</si>
  <si>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</si>
  <si>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</si>
  <si>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</si>
  <si>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Other service activities</t>
  </si>
  <si>
    <t>VŠS</t>
  </si>
  <si>
    <t>NSS</t>
  </si>
  <si>
    <t>PKV</t>
  </si>
  <si>
    <t>NKV</t>
  </si>
  <si>
    <t>University</t>
  </si>
  <si>
    <t>Secondary</t>
  </si>
  <si>
    <t>Elementary</t>
  </si>
  <si>
    <t>Highlyskilled</t>
  </si>
  <si>
    <t>Semiskilled</t>
  </si>
  <si>
    <t xml:space="preserve">UKUPNO </t>
  </si>
  <si>
    <t>Područja</t>
  </si>
  <si>
    <t>Sections</t>
  </si>
  <si>
    <t xml:space="preserve">  Unsko-sanski kanton</t>
  </si>
  <si>
    <t xml:space="preserve">  Grad Bihać</t>
  </si>
  <si>
    <t xml:space="preserve">  Bosanska Krupa</t>
  </si>
  <si>
    <t xml:space="preserve">  Bosanski Petrovac</t>
  </si>
  <si>
    <t xml:space="preserve">  Bužim</t>
  </si>
  <si>
    <t xml:space="preserve">  Ključ</t>
  </si>
  <si>
    <t xml:space="preserve">  Sanski Most</t>
  </si>
  <si>
    <t xml:space="preserve">  Velika Kladuša</t>
  </si>
  <si>
    <t xml:space="preserve">  Kanton Posavski</t>
  </si>
  <si>
    <t xml:space="preserve">  Domaljevac-Šamac</t>
  </si>
  <si>
    <t xml:space="preserve">  Odžak</t>
  </si>
  <si>
    <t xml:space="preserve">  Orašje</t>
  </si>
  <si>
    <t xml:space="preserve">  Tuzlanski kanton</t>
  </si>
  <si>
    <t xml:space="preserve">  Banovići</t>
  </si>
  <si>
    <t xml:space="preserve">  Čelić</t>
  </si>
  <si>
    <t xml:space="preserve">  Kalesija</t>
  </si>
  <si>
    <t xml:space="preserve">  Kladanj</t>
  </si>
  <si>
    <t xml:space="preserve">  Lukavac</t>
  </si>
  <si>
    <t xml:space="preserve">  Sapna</t>
  </si>
  <si>
    <t xml:space="preserve">  Teočak</t>
  </si>
  <si>
    <t xml:space="preserve">  Grad Tuzla</t>
  </si>
  <si>
    <t xml:space="preserve">  Zeničko-dobojski kanton</t>
  </si>
  <si>
    <t xml:space="preserve">  Breza</t>
  </si>
  <si>
    <t xml:space="preserve">  Kakanj</t>
  </si>
  <si>
    <t xml:space="preserve">  Maglaj</t>
  </si>
  <si>
    <t xml:space="preserve">  Olovo</t>
  </si>
  <si>
    <t xml:space="preserve">  Tešanj</t>
  </si>
  <si>
    <t xml:space="preserve">  Usora</t>
  </si>
  <si>
    <t xml:space="preserve">  Vareš</t>
  </si>
  <si>
    <t xml:space="preserve">  Zavidovići</t>
  </si>
  <si>
    <t xml:space="preserve">  Grad Zenica</t>
  </si>
  <si>
    <t xml:space="preserve">  Žepče</t>
  </si>
  <si>
    <t xml:space="preserve">  Bosansko-podrinjski kanton</t>
  </si>
  <si>
    <t xml:space="preserve">  Foča</t>
  </si>
  <si>
    <t xml:space="preserve">  Pale</t>
  </si>
  <si>
    <t xml:space="preserve">  Srednjobosanski kanton</t>
  </si>
  <si>
    <t xml:space="preserve">  Bugojno</t>
  </si>
  <si>
    <t xml:space="preserve">  Busovača</t>
  </si>
  <si>
    <t xml:space="preserve">  Dobretići</t>
  </si>
  <si>
    <t xml:space="preserve">  Donji Vakuf</t>
  </si>
  <si>
    <t xml:space="preserve">  Fojnica</t>
  </si>
  <si>
    <t xml:space="preserve">  Gornji Vakuf - Uskoplje</t>
  </si>
  <si>
    <t xml:space="preserve">  Jajce</t>
  </si>
  <si>
    <t xml:space="preserve">  Kiseljak</t>
  </si>
  <si>
    <t xml:space="preserve">  Kreševo</t>
  </si>
  <si>
    <t xml:space="preserve">  Novi Travnik</t>
  </si>
  <si>
    <t xml:space="preserve">  Travnik</t>
  </si>
  <si>
    <t xml:space="preserve">  Vitez</t>
  </si>
  <si>
    <t xml:space="preserve">  Hercegovačko-neretvanski kanton</t>
  </si>
  <si>
    <t xml:space="preserve">   Čitluk</t>
  </si>
  <si>
    <t xml:space="preserve">   Jablanica</t>
  </si>
  <si>
    <t xml:space="preserve">   Konjic</t>
  </si>
  <si>
    <t xml:space="preserve">   Grad Mostar</t>
  </si>
  <si>
    <t xml:space="preserve">   Neum</t>
  </si>
  <si>
    <t xml:space="preserve">   Prozor</t>
  </si>
  <si>
    <t xml:space="preserve">   Ravno</t>
  </si>
  <si>
    <t xml:space="preserve">   Stolac</t>
  </si>
  <si>
    <t xml:space="preserve">  Zapadnohercegovački kanton</t>
  </si>
  <si>
    <t xml:space="preserve">  Grude</t>
  </si>
  <si>
    <t xml:space="preserve">  Posušje</t>
  </si>
  <si>
    <t xml:space="preserve">  Grad Široki Brijeg</t>
  </si>
  <si>
    <t xml:space="preserve">  Kanton Sarajevo</t>
  </si>
  <si>
    <t xml:space="preserve">  Centar Sarajevo</t>
  </si>
  <si>
    <t xml:space="preserve">  Hadžići</t>
  </si>
  <si>
    <t xml:space="preserve">  Ilidža</t>
  </si>
  <si>
    <t xml:space="preserve">  Ilijaš</t>
  </si>
  <si>
    <t xml:space="preserve">  Novi Grad Sarajevo</t>
  </si>
  <si>
    <t xml:space="preserve">  Novo Sarajevo</t>
  </si>
  <si>
    <t xml:space="preserve">  Stari Grad Sarajevo</t>
  </si>
  <si>
    <t xml:space="preserve">  Trnovo</t>
  </si>
  <si>
    <t xml:space="preserve">  Vogošća</t>
  </si>
  <si>
    <t xml:space="preserve">  Kanton 10</t>
  </si>
  <si>
    <t xml:space="preserve">  Bosansko Grahovo</t>
  </si>
  <si>
    <t xml:space="preserve">  Drvar</t>
  </si>
  <si>
    <t xml:space="preserve">  Glamoč</t>
  </si>
  <si>
    <t xml:space="preserve">  Kupres</t>
  </si>
  <si>
    <t xml:space="preserve">  Tomislavgrad</t>
  </si>
  <si>
    <r>
      <t xml:space="preserve">  Federacija BiH/</t>
    </r>
    <r>
      <rPr>
        <i/>
        <sz val="8"/>
        <rFont val="Arial Narrow"/>
        <family val="2"/>
        <charset val="238"/>
      </rPr>
      <t>Federation of BiH</t>
    </r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</si>
  <si>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</si>
  <si>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</si>
  <si>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</si>
  <si>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</si>
  <si>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</si>
  <si>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</si>
  <si>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</si>
  <si>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</si>
  <si>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</si>
  <si>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t>Kanto/canton 10</t>
  </si>
  <si>
    <r>
      <t>Federacija BiH/</t>
    </r>
    <r>
      <rPr>
        <i/>
        <sz val="8"/>
        <rFont val="Arial Narrow"/>
        <family val="2"/>
        <charset val="238"/>
      </rPr>
      <t>Federation of BiH</t>
    </r>
  </si>
  <si>
    <r>
      <t>Svega</t>
    </r>
    <r>
      <rPr>
        <i/>
        <sz val="8"/>
        <rFont val="Arial Narrow"/>
        <family val="2"/>
        <charset val="238"/>
      </rPr>
      <t xml:space="preserve">
All</t>
    </r>
  </si>
  <si>
    <r>
      <t>Doktori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Doctors</t>
    </r>
  </si>
  <si>
    <r>
      <t>Magistri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Masters</t>
    </r>
  </si>
  <si>
    <r>
      <t>do/</t>
    </r>
    <r>
      <rPr>
        <i/>
        <sz val="8"/>
        <rFont val="Arial Narrow"/>
        <family val="2"/>
        <charset val="238"/>
      </rPr>
      <t xml:space="preserve">to
</t>
    </r>
    <r>
      <rPr>
        <b/>
        <sz val="8"/>
        <rFont val="Arial Narrow"/>
        <family val="2"/>
        <charset val="238"/>
      </rPr>
      <t>18</t>
    </r>
  </si>
  <si>
    <r>
      <rPr>
        <b/>
        <sz val="8"/>
        <rFont val="Arial Narrow"/>
        <family val="2"/>
        <charset val="238"/>
      </rPr>
      <t>do 350 KM</t>
    </r>
    <r>
      <rPr>
        <sz val="8"/>
        <rFont val="Arial Narrow"/>
        <family val="2"/>
        <charset val="238"/>
      </rPr>
      <t xml:space="preserve"> 350 and less BAM</t>
    </r>
  </si>
  <si>
    <r>
      <t>351 - 500
 KM/</t>
    </r>
    <r>
      <rPr>
        <i/>
        <sz val="8"/>
        <rFont val="Arial Narrow"/>
        <family val="2"/>
        <charset val="238"/>
      </rPr>
      <t>BAM</t>
    </r>
  </si>
  <si>
    <r>
      <t>501 - 650
 KM/</t>
    </r>
    <r>
      <rPr>
        <i/>
        <sz val="8"/>
        <rFont val="Arial Narrow"/>
        <family val="2"/>
        <charset val="238"/>
      </rPr>
      <t>BAM</t>
    </r>
  </si>
  <si>
    <r>
      <t>651 - 800
 KM/</t>
    </r>
    <r>
      <rPr>
        <i/>
        <sz val="8"/>
        <rFont val="Arial Narrow"/>
        <family val="2"/>
        <charset val="238"/>
      </rPr>
      <t>BAM</t>
    </r>
  </si>
  <si>
    <r>
      <t>801 - 950
 KM/</t>
    </r>
    <r>
      <rPr>
        <i/>
        <sz val="8"/>
        <rFont val="Arial Narrow"/>
        <family val="2"/>
        <charset val="238"/>
      </rPr>
      <t>BAM</t>
    </r>
  </si>
  <si>
    <r>
      <t>951 - 1100
 KM/</t>
    </r>
    <r>
      <rPr>
        <i/>
        <sz val="8"/>
        <rFont val="Arial Narrow"/>
        <family val="2"/>
        <charset val="238"/>
      </rPr>
      <t>BAM</t>
    </r>
  </si>
  <si>
    <r>
      <t>1101 - 1400
 KM/</t>
    </r>
    <r>
      <rPr>
        <i/>
        <sz val="8"/>
        <rFont val="Arial Narrow"/>
        <family val="2"/>
        <charset val="238"/>
      </rPr>
      <t>BAM</t>
    </r>
  </si>
  <si>
    <r>
      <t>1401 - 1700
 KM/</t>
    </r>
    <r>
      <rPr>
        <i/>
        <sz val="8"/>
        <rFont val="Arial Narrow"/>
        <family val="2"/>
        <charset val="238"/>
      </rPr>
      <t>BAM</t>
    </r>
  </si>
  <si>
    <r>
      <t>1701 - 2000
 KM/</t>
    </r>
    <r>
      <rPr>
        <i/>
        <sz val="8"/>
        <rFont val="Arial Narrow"/>
        <family val="2"/>
        <charset val="238"/>
      </rPr>
      <t>BAM</t>
    </r>
  </si>
  <si>
    <r>
      <t>2001 - 2500
 KM/</t>
    </r>
    <r>
      <rPr>
        <i/>
        <sz val="8"/>
        <rFont val="Arial Narrow"/>
        <family val="2"/>
        <charset val="238"/>
      </rPr>
      <t>BAM</t>
    </r>
  </si>
  <si>
    <r>
      <t xml:space="preserve"> 2501+ 
KM/</t>
    </r>
    <r>
      <rPr>
        <i/>
        <sz val="8"/>
        <rFont val="Arial Narrow"/>
        <family val="2"/>
        <charset val="238"/>
      </rPr>
      <t>BAM</t>
    </r>
  </si>
  <si>
    <r>
      <rPr>
        <b/>
        <sz val="9"/>
        <rFont val="Arial Narrow"/>
        <family val="2"/>
        <charset val="238"/>
      </rPr>
      <t xml:space="preserve">zaposleni 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</si>
  <si>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sz val="9"/>
        <rFont val="Arial Narrow"/>
        <family val="2"/>
        <charset val="238"/>
      </rPr>
      <t>struktura u %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Structure in %</t>
    </r>
  </si>
  <si>
    <r>
      <t xml:space="preserve">V S S
</t>
    </r>
    <r>
      <rPr>
        <i/>
        <sz val="8"/>
        <rFont val="Arial Narrow"/>
        <family val="2"/>
        <charset val="238"/>
      </rPr>
      <t>University</t>
    </r>
  </si>
  <si>
    <r>
      <t xml:space="preserve">Ukupno 
</t>
    </r>
    <r>
      <rPr>
        <i/>
        <sz val="8"/>
        <rFont val="Arial Narrow"/>
        <family val="2"/>
        <charset val="238"/>
      </rPr>
      <t>Total</t>
    </r>
  </si>
  <si>
    <r>
      <t xml:space="preserve">Zaposleni na neodređeno vrijeme
</t>
    </r>
    <r>
      <rPr>
        <i/>
        <sz val="8"/>
        <rFont val="Arial Narrow"/>
        <family val="2"/>
        <charset val="238"/>
      </rPr>
      <t>Employed for unspecified period of time</t>
    </r>
  </si>
  <si>
    <r>
      <t xml:space="preserve">Zaposleni na određeno vrijeme
</t>
    </r>
    <r>
      <rPr>
        <i/>
        <sz val="8"/>
        <rFont val="Arial Narrow"/>
        <family val="2"/>
        <charset val="238"/>
      </rPr>
      <t>Employed for fixed period of time</t>
    </r>
  </si>
  <si>
    <r>
      <t xml:space="preserve">Pripravnici 
</t>
    </r>
    <r>
      <rPr>
        <i/>
        <sz val="8"/>
        <rFont val="Arial Narrow"/>
        <family val="2"/>
        <charset val="238"/>
      </rPr>
      <t>Trainees</t>
    </r>
  </si>
  <si>
    <r>
      <t xml:space="preserve">svega
</t>
    </r>
    <r>
      <rPr>
        <sz val="8"/>
        <rFont val="Arial Narrow"/>
        <family val="2"/>
        <charset val="238"/>
      </rPr>
      <t>All</t>
    </r>
  </si>
  <si>
    <r>
      <t xml:space="preserve">žene
</t>
    </r>
    <r>
      <rPr>
        <i/>
        <sz val="8"/>
        <rFont val="Arial Narrow"/>
        <family val="2"/>
        <charset val="238"/>
      </rPr>
      <t>Women</t>
    </r>
  </si>
  <si>
    <r>
      <t xml:space="preserve">Zaposleni na puno radno vrijeme
</t>
    </r>
    <r>
      <rPr>
        <i/>
        <sz val="8"/>
        <rFont val="Arial Narrow"/>
        <family val="2"/>
        <charset val="238"/>
      </rPr>
      <t>Employed for  full time</t>
    </r>
  </si>
  <si>
    <r>
      <t xml:space="preserve">Zaposleni na nepuno radno vrijeme
</t>
    </r>
    <r>
      <rPr>
        <i/>
        <sz val="8"/>
        <rFont val="Arial Narrow"/>
        <family val="2"/>
        <charset val="238"/>
      </rPr>
      <t>Employed for part time</t>
    </r>
  </si>
  <si>
    <r>
      <t xml:space="preserve">Zaposleni na skraćeno radno vrijeme
</t>
    </r>
    <r>
      <rPr>
        <i/>
        <sz val="8"/>
        <rFont val="Arial Narrow"/>
        <family val="2"/>
        <charset val="238"/>
      </rPr>
      <t>Employed for reduced working hours</t>
    </r>
  </si>
  <si>
    <t>Snabdijevanje vodom; uklanjanje otpadnih voda, upravljanje otpadom te djelatnosti sanacije okoliša</t>
  </si>
  <si>
    <t>Proizvodnja i snabdijevanje električnom energijom, plinom, parom i klimatizacija</t>
  </si>
  <si>
    <t>Djelatnosti pružanja smještaja te pripreme i usluživanja hrane(hotelijerstvo i ugostiteljstvo)</t>
  </si>
  <si>
    <r>
      <rPr>
        <b/>
        <sz val="8"/>
        <rFont val="Arial Narrow"/>
        <family val="2"/>
        <charset val="238"/>
      </rPr>
      <t>Ukupno</t>
    </r>
    <r>
      <rPr>
        <i/>
        <sz val="8"/>
        <rFont val="Arial Narrow"/>
        <family val="2"/>
        <charset val="238"/>
      </rPr>
      <t xml:space="preserve">
Total</t>
    </r>
  </si>
  <si>
    <t xml:space="preserve">  Grad Cazin</t>
  </si>
  <si>
    <t xml:space="preserve">  Doboj - Istok</t>
  </si>
  <si>
    <t xml:space="preserve">  Grad Gračanica</t>
  </si>
  <si>
    <t xml:space="preserve">  Grad Gradačac</t>
  </si>
  <si>
    <t xml:space="preserve">  Grad Srebrenik</t>
  </si>
  <si>
    <t xml:space="preserve">  Grad Živinice</t>
  </si>
  <si>
    <t xml:space="preserve">  Doboj - Jug</t>
  </si>
  <si>
    <t xml:space="preserve">  Grad Visoko</t>
  </si>
  <si>
    <t xml:space="preserve">  Grad Goražde</t>
  </si>
  <si>
    <t xml:space="preserve">   Grad Čapljina</t>
  </si>
  <si>
    <t xml:space="preserve">  Grad Ljubuški</t>
  </si>
  <si>
    <t xml:space="preserve">  Grad Livno</t>
  </si>
  <si>
    <t>ZAPOSLENI U PRAVNIM OSOBAMA PREMA STEPENU/STUPNJU STRUČNOG OBRAZOVANJA PO OPĆINAMA, MART/OŽUJAK 2021.</t>
  </si>
  <si>
    <t>EMPLOYED IN LEGAL ENTITIES ACCORDING TO PROFESSIONAL QUALIFICATIONS BY MUNICIPALITIES, MARCH 2021</t>
  </si>
  <si>
    <t>UKUPNO</t>
  </si>
  <si>
    <t>Djelatnosti pružanja smještaja te pripreme i usluživanja hrane (hotelijerstvo i ugostiteljstvo)</t>
  </si>
  <si>
    <t>TOTAL</t>
  </si>
  <si>
    <r>
      <rPr>
        <b/>
        <sz val="9"/>
        <color indexed="8"/>
        <rFont val="Arial Narrow"/>
        <family val="2"/>
      </rPr>
      <t>Žene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Women</t>
    </r>
  </si>
  <si>
    <r>
      <rPr>
        <b/>
        <sz val="9"/>
        <color indexed="8"/>
        <rFont val="Arial Narrow"/>
        <family val="2"/>
      </rPr>
      <t>Neto plaća u KM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Net wage in KM</t>
    </r>
  </si>
  <si>
    <r>
      <rPr>
        <b/>
        <sz val="9"/>
        <color indexed="8"/>
        <rFont val="Arial Narrow"/>
        <family val="2"/>
      </rPr>
      <t>Muškarci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Men</t>
    </r>
  </si>
  <si>
    <t>KM</t>
  </si>
  <si>
    <t xml:space="preserve">ZAPOSLENI U PRAVNIM OSOBAMA PREMA STEPENU/STUPNJU STRUČNOG OBRAZOVANJA PO DJELATNOSTIMA, MART/OŽUJAK 2022. </t>
  </si>
  <si>
    <t>EMPLOYED IN LEGAL ENTITIES ACCORDING TO  PROFESSIONAL QUALIFICATIONS BY ACTIVITIES, MARCH 2022</t>
  </si>
  <si>
    <t xml:space="preserve">ZAPOSLENE ŽENE U PRAVNIM OSOBAMA PREMA STEPENU/STUPNJU STRUČNOG OBRAZOVANJA PO DJELATNOSTIMA, MART/OŽUJAK 2022. </t>
  </si>
  <si>
    <t>EMPLOYED WOMEN IN LEGAL ENTITIES ACCORDING TO PROFESSIONAL QUALIFICATIONS BY ACTIVITIES, MARCH 2022</t>
  </si>
  <si>
    <t xml:space="preserve">ZAPOSLENI U PRAVNIM OSOBAMA PREMA STAROSNIM GRUPAMA PO DJELATNOSTIMA, MART/OŽUJAK 2022. </t>
  </si>
  <si>
    <t>EMPLOYED IN LEGAL ENTITIES ACCORDING TO AGE GROUPS BY ACTIVITIES, MARCH 2022</t>
  </si>
  <si>
    <t xml:space="preserve">ZAPOSLENE ŽENE U PRAVNIM OSOBAMA PREMA STAROSNIM GRUPAMA PO DJELATNOSTIMA, MART/OŽUJAK 2022. </t>
  </si>
  <si>
    <t>EMPLOYED WOMEN IN LEGAL ENTITIES ACCORDING TO AGE GROUPS BY ACTIVITIES, MARCH 2022</t>
  </si>
  <si>
    <t>ZAPOSLENI U PRAVNIM OSOBAMA PREMA VRSTI RADNOG ODNOSA PO DJELATNOSTIMA I SPOLU, MART/OŽUJAK 2022.</t>
  </si>
  <si>
    <t>EMPLOYED IN LEGAL ENTITIES ACCORDING TO TYPE OF WORK STATUS BY ACTIVITIES AND SEX, MARCH 2022</t>
  </si>
  <si>
    <t>ZAPOSLENI U PRAVNIM OSOBAMA PREMA VRSTI RADNOG VREMENA PO DJELATNOSTIMA I SPOLU, MART/OŽUJAK 2022.</t>
  </si>
  <si>
    <t>EMPLOYED IN LEGAL ENTITIES ACCORDING TO TYPE OF WORK TIME BY ACTIVITIES AND SEX, MARCH 2022</t>
  </si>
  <si>
    <t xml:space="preserve">PROSJEČNA MJESEČNA NETO PLAĆA PREMA STEPENU/STUPNJU STRUČNE SPREME PO DJELATNOSTIMA, 2021. </t>
  </si>
  <si>
    <t>AVERAGE MONTHLY NET WAGE ACCORDING TO  PROFESSIONAL QUALIFICATIONS BY ACTIVITIES, 2021</t>
  </si>
  <si>
    <t xml:space="preserve">PROSJEČNA MJESEČNA BRUTO PLAĆA PREMA STEPENU/STUPNJU STRUČNE SPREME PO DJELATNOSTIMA, 2021. </t>
  </si>
  <si>
    <t>AVERAGE MONTHLY GROSS  WAGE ACCORDING TO  PROFESSIONAL QUALIFICATIONS BY ACTIVITIES, 2021</t>
  </si>
  <si>
    <t>ZAPOSLENI U PRAVNIM OSOBAMA PREMA VISINI NETO PLAĆE,  MART/OŽUJAK 2022.</t>
  </si>
  <si>
    <t>EMPLOYED IN LEGAL ENTITIES ACCORDING TO AMOUNT OF NET WAGES, MARCH 2022</t>
  </si>
  <si>
    <r>
      <t xml:space="preserve">PROSJEČNA MJESEČNA ISPLAĆENA NETO PLAĆA ZAPOSLENIH U PRAVNIM OSOBAMA PO PODRUČJIMA KD BiH 2010 I SPOLU, 2021
</t>
    </r>
    <r>
      <rPr>
        <i/>
        <sz val="9"/>
        <color indexed="8"/>
        <rFont val="Arial Narrow"/>
        <family val="2"/>
      </rPr>
      <t>AVERAGE MONTHLY PAID OFF NET WAGE OF PERSONS IN PAID EMPLOYMENT IN LEGAL ENTITIES BY SECTIONS OF NACE REV.2  AND SEX, 2021</t>
    </r>
  </si>
  <si>
    <t xml:space="preserve">ZAPOSLENI U PRAVNIM OSOBAMA PREMA STEPENU/STUPNJU STRUČNOG OBRAZOVANJA PO KANTONIMA, MART/OŽUJAK 2022. </t>
  </si>
  <si>
    <t>EMPLOYED IN LEGAL ENTITIES ACCORDING TO PROFESSIONAL QUALIFICATIONS BY CANTONS, MARCH 2022</t>
  </si>
  <si>
    <t xml:space="preserve">ZAPOSLENE ŽENE U PRAVNIM OSOBAMA PREMA STEPENU/STUPNJU STRUČNOG OBRAZOVANJA PO KANTONIMA, MART/OŽUJAK 2022. </t>
  </si>
  <si>
    <t>EMPLOYED WOMEN IN LEGAL ENTITIES ACCORDING TO PROFESSIONAL QUALIFICATIONS BY CANTONS, MARCH 2022</t>
  </si>
  <si>
    <t>ZAPOSLENI U PRAVNIM OSOBAMA PREMA STAROSNIM GRUPAMA PO KANTONIMA, MART/OŽUJAK 2022.</t>
  </si>
  <si>
    <t>EMPLOYED IN LEGAL ENTITIES  ACCORDING TO AGE GROUPS BY CANTONS, MARCH 2022</t>
  </si>
  <si>
    <t>ZAPOSLENE ŽENE U PRAVNIM OSOBAMA PREMA STAROSNIM GRUPAMA PO KANTONIMA, MART/OŽUJAK 2022.</t>
  </si>
  <si>
    <t>EMPLOYED WOMEN IN LEGAL ENTITIES  ACCORDING TO AGE GROUPS BY CANTONS, MARCH 2022</t>
  </si>
  <si>
    <t>ZAPOSLENI U PRAVNIM OSOBAMA PREMA STAROSNIM GRUPAMA PO OPĆINAMA, MART/OŽUJAK 2022.</t>
  </si>
  <si>
    <t>EMPLOYED IN LEGAL ENTITIES  ACCORDING TO AGE GROUPS OF MUNICIPALITIES, MARCH 2022</t>
  </si>
  <si>
    <t>ZAPOSLENI U PRAVNIM OSOBAMA PREMA STAROSNIM GRUPAMA PO OPĆINAMA, MART/OŽUJAK 2022. - nastavak</t>
  </si>
  <si>
    <t>EMPLOYED IN LEGAL ENTITIES  ACCORDING TO AGE GROUPS OF MUNICIPALITIES, MARCH 2022 - continued</t>
  </si>
  <si>
    <t xml:space="preserve"> -</t>
  </si>
  <si>
    <t>ZAPOSLENI U PRAVNIM OSOBAMA PREMA STEPENU/STUPNJU STRUČNOG OBRAZOVANJA PO OPĆINAMA, MART/OŽUJAK 2022. - nastavak</t>
  </si>
  <si>
    <t>EMPLOYED IN LEGAL ENTITIES ACCORDING TO PROFESSIONAL QUALIFICATIONS BY MUNICIPALITIES, MARCH 2022 - continued</t>
  </si>
  <si>
    <r>
      <rPr>
        <b/>
        <sz val="8"/>
        <rFont val="Arial Narrow"/>
        <family val="2"/>
      </rPr>
      <t>Ukupno</t>
    </r>
    <r>
      <rPr>
        <b/>
        <i/>
        <sz val="8"/>
        <rFont val="Arial Narrow"/>
        <family val="2"/>
      </rPr>
      <t xml:space="preserve">
</t>
    </r>
    <r>
      <rPr>
        <sz val="8"/>
        <rFont val="Arial Narrow"/>
        <family val="2"/>
      </rPr>
      <t>Total</t>
    </r>
  </si>
  <si>
    <r>
      <t>do/</t>
    </r>
    <r>
      <rPr>
        <i/>
        <sz val="8"/>
        <rFont val="Arial Narrow"/>
        <family val="2"/>
      </rPr>
      <t xml:space="preserve">to
</t>
    </r>
    <r>
      <rPr>
        <b/>
        <sz val="8"/>
        <rFont val="Arial Narrow"/>
        <family val="2"/>
      </rPr>
      <t>18</t>
    </r>
  </si>
  <si>
    <r>
      <rPr>
        <b/>
        <sz val="8"/>
        <rFont val="Arial Narrow"/>
        <family val="2"/>
      </rPr>
      <t>V S S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University</t>
    </r>
  </si>
  <si>
    <r>
      <rPr>
        <b/>
        <sz val="8"/>
        <rFont val="Arial Narrow"/>
        <family val="2"/>
      </rPr>
      <t>Svega</t>
    </r>
    <r>
      <rPr>
        <i/>
        <sz val="8"/>
        <rFont val="Arial Narrow"/>
        <family val="2"/>
      </rPr>
      <t xml:space="preserve">
All</t>
    </r>
  </si>
  <si>
    <r>
      <rPr>
        <b/>
        <sz val="8"/>
        <rFont val="Arial Narrow"/>
        <family val="2"/>
      </rPr>
      <t>Doktori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Doctors</t>
    </r>
  </si>
  <si>
    <r>
      <rPr>
        <b/>
        <sz val="8"/>
        <rFont val="Arial Narrow"/>
        <family val="2"/>
      </rPr>
      <t>Magistri</t>
    </r>
    <r>
      <rPr>
        <sz val="8"/>
        <rFont val="Arial Narrow"/>
        <family val="2"/>
      </rPr>
      <t xml:space="preserve">
Masters</t>
    </r>
  </si>
  <si>
    <r>
      <rPr>
        <b/>
        <sz val="8"/>
        <rFont val="Arial Narrow"/>
        <family val="2"/>
        <charset val="238"/>
      </rPr>
      <t>do</t>
    </r>
    <r>
      <rPr>
        <sz val="8"/>
        <rFont val="Arial Narrow"/>
        <family val="2"/>
        <charset val="238"/>
      </rPr>
      <t>/</t>
    </r>
    <r>
      <rPr>
        <i/>
        <sz val="8"/>
        <rFont val="Arial Narrow"/>
        <family val="2"/>
        <charset val="238"/>
      </rPr>
      <t xml:space="preserve">to
</t>
    </r>
    <r>
      <rPr>
        <b/>
        <sz val="8"/>
        <rFont val="Arial Narrow"/>
        <family val="2"/>
      </rPr>
      <t>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</si>
</sst>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0"/>
      <name val="Arial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i/>
      <vertAlign val="superscript"/>
      <sz val="8"/>
      <name val="Arial Narrow"/>
      <family val="2"/>
      <charset val="238"/>
    </font>
    <font>
      <sz val="7"/>
      <name val="Arial Narrow"/>
      <family val="2"/>
      <charset val="238"/>
    </font>
    <font>
      <b/>
      <i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i/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8"/>
      <color theme="1"/>
      <name val="Arial Narrow"/>
      <family val="2"/>
      <charset val="238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236">
    <xf numFmtId="0" fontId="0" fillId="0" borderId="0" xfId="0"/>
    <xf numFmtId="0" fontId="9" fillId="0" borderId="0" xfId="0" applyFont="1"/>
    <xf numFmtId="0" fontId="8" fillId="0" borderId="0" xfId="0" applyFont="1" applyBorder="1"/>
    <xf numFmtId="0" fontId="8" fillId="0" borderId="1" xfId="0" applyFont="1" applyBorder="1"/>
    <xf numFmtId="0" fontId="9" fillId="0" borderId="2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vertical="top" wrapText="1"/>
    </xf>
    <xf numFmtId="3" fontId="8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/>
    <xf numFmtId="0" fontId="9" fillId="0" borderId="0" xfId="0" applyFont="1" applyBorder="1" applyAlignment="1">
      <alignment horizontal="left" wrapText="1"/>
    </xf>
    <xf numFmtId="0" fontId="9" fillId="0" borderId="0" xfId="0" applyFont="1" applyBorder="1"/>
    <xf numFmtId="0" fontId="10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3" fontId="8" fillId="0" borderId="0" xfId="0" applyNumberFormat="1" applyFont="1"/>
    <xf numFmtId="0" fontId="8" fillId="0" borderId="0" xfId="0" applyFont="1"/>
    <xf numFmtId="3" fontId="12" fillId="0" borderId="0" xfId="1" applyNumberFormat="1" applyFont="1" applyAlignment="1">
      <alignment vertical="top" wrapText="1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13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0" fontId="9" fillId="0" borderId="0" xfId="0" applyFont="1" applyFill="1" applyBorder="1" applyAlignment="1">
      <alignment horizontal="left" wrapText="1"/>
    </xf>
    <xf numFmtId="3" fontId="8" fillId="0" borderId="0" xfId="0" applyNumberFormat="1" applyFont="1" applyAlignment="1"/>
    <xf numFmtId="0" fontId="8" fillId="0" borderId="0" xfId="0" applyFont="1" applyBorder="1" applyAlignment="1">
      <alignment wrapText="1"/>
    </xf>
    <xf numFmtId="3" fontId="8" fillId="0" borderId="0" xfId="0" applyNumberFormat="1" applyFont="1" applyBorder="1" applyAlignment="1"/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1" fontId="9" fillId="0" borderId="0" xfId="0" applyNumberFormat="1" applyFont="1"/>
    <xf numFmtId="3" fontId="8" fillId="0" borderId="0" xfId="0" applyNumberFormat="1" applyFont="1" applyBorder="1"/>
    <xf numFmtId="2" fontId="8" fillId="0" borderId="0" xfId="0" applyNumberFormat="1" applyFont="1" applyFill="1" applyBorder="1" applyAlignment="1"/>
    <xf numFmtId="2" fontId="9" fillId="0" borderId="0" xfId="0" applyNumberFormat="1" applyFont="1" applyBorder="1" applyAlignment="1">
      <alignment wrapText="1"/>
    </xf>
    <xf numFmtId="3" fontId="15" fillId="0" borderId="0" xfId="3" applyNumberFormat="1" applyFont="1" applyFill="1" applyBorder="1" applyAlignment="1">
      <alignment horizontal="right" wrapText="1"/>
    </xf>
    <xf numFmtId="2" fontId="10" fillId="0" borderId="0" xfId="0" applyNumberFormat="1" applyFont="1" applyBorder="1" applyAlignment="1">
      <alignment horizontal="right" wrapText="1"/>
    </xf>
    <xf numFmtId="2" fontId="9" fillId="0" borderId="0" xfId="0" applyNumberFormat="1" applyFont="1" applyAlignment="1">
      <alignment wrapText="1"/>
    </xf>
    <xf numFmtId="2" fontId="10" fillId="0" borderId="0" xfId="0" applyNumberFormat="1" applyFont="1" applyAlignment="1">
      <alignment horizontal="right" wrapText="1"/>
    </xf>
    <xf numFmtId="2" fontId="8" fillId="0" borderId="0" xfId="0" applyNumberFormat="1" applyFont="1" applyFill="1" applyAlignment="1">
      <alignment vertical="top"/>
    </xf>
    <xf numFmtId="3" fontId="8" fillId="0" borderId="0" xfId="0" applyNumberFormat="1" applyFont="1" applyBorder="1" applyAlignment="1">
      <alignment horizontal="right" vertical="top"/>
    </xf>
    <xf numFmtId="3" fontId="15" fillId="0" borderId="0" xfId="3" applyNumberFormat="1" applyFont="1" applyFill="1" applyBorder="1" applyAlignment="1">
      <alignment horizontal="right" vertical="top" wrapText="1"/>
    </xf>
    <xf numFmtId="2" fontId="10" fillId="0" borderId="0" xfId="0" applyNumberFormat="1" applyFont="1" applyAlignment="1">
      <alignment horizontal="right" vertical="top" wrapText="1"/>
    </xf>
    <xf numFmtId="2" fontId="8" fillId="0" borderId="0" xfId="0" applyNumberFormat="1" applyFont="1" applyFill="1" applyAlignment="1"/>
    <xf numFmtId="2" fontId="9" fillId="0" borderId="0" xfId="0" applyNumberFormat="1" applyFont="1" applyFill="1" applyAlignment="1">
      <alignment wrapText="1"/>
    </xf>
    <xf numFmtId="2" fontId="10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vertical="top" wrapText="1"/>
    </xf>
    <xf numFmtId="0" fontId="8" fillId="0" borderId="0" xfId="0" applyFont="1" applyFill="1" applyAlignment="1"/>
    <xf numFmtId="0" fontId="10" fillId="0" borderId="0" xfId="0" applyFont="1" applyFill="1" applyAlignment="1">
      <alignment horizontal="right" wrapText="1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3" fontId="32" fillId="0" borderId="0" xfId="0" applyNumberFormat="1" applyFont="1" applyFill="1" applyBorder="1"/>
    <xf numFmtId="1" fontId="8" fillId="0" borderId="0" xfId="0" applyNumberFormat="1" applyFont="1" applyBorder="1"/>
    <xf numFmtId="0" fontId="9" fillId="0" borderId="5" xfId="0" applyFont="1" applyBorder="1"/>
    <xf numFmtId="3" fontId="9" fillId="0" borderId="0" xfId="0" applyNumberFormat="1" applyFont="1" applyBorder="1"/>
    <xf numFmtId="2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/>
    <xf numFmtId="0" fontId="18" fillId="0" borderId="9" xfId="0" applyFont="1" applyBorder="1" applyAlignment="1">
      <alignment horizontal="left" wrapText="1"/>
    </xf>
    <xf numFmtId="3" fontId="18" fillId="0" borderId="0" xfId="0" applyNumberFormat="1" applyFont="1" applyAlignment="1">
      <alignment vertical="top"/>
    </xf>
    <xf numFmtId="164" fontId="18" fillId="0" borderId="0" xfId="0" applyNumberFormat="1" applyFont="1" applyAlignment="1">
      <alignment vertical="top"/>
    </xf>
    <xf numFmtId="3" fontId="0" fillId="0" borderId="0" xfId="0" applyNumberFormat="1"/>
    <xf numFmtId="0" fontId="8" fillId="0" borderId="10" xfId="0" applyFont="1" applyBorder="1" applyAlignment="1">
      <alignment horizontal="center" vertical="center" wrapText="1"/>
    </xf>
    <xf numFmtId="0" fontId="19" fillId="0" borderId="0" xfId="0" applyFont="1"/>
    <xf numFmtId="3" fontId="9" fillId="0" borderId="0" xfId="0" applyNumberFormat="1" applyFont="1" applyBorder="1" applyAlignment="1">
      <alignment wrapText="1"/>
    </xf>
    <xf numFmtId="3" fontId="15" fillId="0" borderId="0" xfId="2" applyNumberFormat="1" applyFont="1" applyFill="1" applyBorder="1" applyAlignment="1">
      <alignment horizontal="right" wrapText="1"/>
    </xf>
    <xf numFmtId="3" fontId="9" fillId="0" borderId="0" xfId="0" applyNumberFormat="1" applyFont="1" applyBorder="1" applyAlignment="1">
      <alignment vertical="top" wrapText="1"/>
    </xf>
    <xf numFmtId="3" fontId="15" fillId="0" borderId="0" xfId="2" applyNumberFormat="1" applyFont="1" applyFill="1" applyBorder="1" applyAlignment="1">
      <alignment horizontal="right" vertical="top" wrapText="1"/>
    </xf>
    <xf numFmtId="0" fontId="10" fillId="0" borderId="0" xfId="0" applyFont="1" applyBorder="1"/>
    <xf numFmtId="0" fontId="9" fillId="0" borderId="0" xfId="0" applyFont="1" applyFill="1"/>
    <xf numFmtId="0" fontId="9" fillId="0" borderId="0" xfId="0" applyFont="1" applyBorder="1" applyAlignment="1"/>
    <xf numFmtId="0" fontId="9" fillId="0" borderId="0" xfId="0" applyFont="1" applyAlignment="1"/>
    <xf numFmtId="3" fontId="8" fillId="0" borderId="0" xfId="0" applyNumberFormat="1" applyFont="1" applyFill="1" applyBorder="1"/>
    <xf numFmtId="2" fontId="8" fillId="0" borderId="0" xfId="0" applyNumberFormat="1" applyFont="1" applyFill="1" applyBorder="1" applyAlignment="1">
      <alignment vertical="top"/>
    </xf>
    <xf numFmtId="2" fontId="10" fillId="0" borderId="0" xfId="0" applyNumberFormat="1" applyFont="1" applyBorder="1" applyAlignment="1">
      <alignment horizontal="right" vertical="top" wrapText="1"/>
    </xf>
    <xf numFmtId="2" fontId="10" fillId="0" borderId="0" xfId="0" applyNumberFormat="1" applyFont="1" applyFill="1" applyAlignment="1">
      <alignment horizontal="right" vertical="top" wrapText="1"/>
    </xf>
    <xf numFmtId="0" fontId="18" fillId="0" borderId="0" xfId="0" applyFont="1" applyBorder="1" applyAlignment="1"/>
    <xf numFmtId="0" fontId="18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/>
    <xf numFmtId="0" fontId="18" fillId="0" borderId="0" xfId="0" applyFont="1" applyAlignment="1">
      <alignment vertical="top"/>
    </xf>
    <xf numFmtId="0" fontId="17" fillId="0" borderId="0" xfId="0" applyFont="1" applyAlignment="1"/>
    <xf numFmtId="0" fontId="17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3" fillId="0" borderId="0" xfId="0" applyFont="1" applyAlignment="1">
      <alignment wrapText="1"/>
    </xf>
    <xf numFmtId="0" fontId="22" fillId="0" borderId="0" xfId="0" applyFont="1"/>
    <xf numFmtId="0" fontId="23" fillId="0" borderId="0" xfId="0" applyFont="1" applyAlignment="1">
      <alignment vertical="top"/>
    </xf>
    <xf numFmtId="0" fontId="23" fillId="0" borderId="9" xfId="0" applyFont="1" applyBorder="1" applyAlignment="1">
      <alignment wrapText="1"/>
    </xf>
    <xf numFmtId="3" fontId="33" fillId="0" borderId="0" xfId="0" applyNumberFormat="1" applyFont="1"/>
    <xf numFmtId="0" fontId="22" fillId="0" borderId="0" xfId="0" applyFont="1" applyAlignment="1">
      <alignment horizontal="center" vertical="top"/>
    </xf>
    <xf numFmtId="0" fontId="22" fillId="0" borderId="9" xfId="0" applyFont="1" applyBorder="1" applyAlignment="1">
      <alignment vertical="top" wrapText="1"/>
    </xf>
    <xf numFmtId="3" fontId="34" fillId="0" borderId="0" xfId="0" applyNumberFormat="1" applyFont="1"/>
    <xf numFmtId="0" fontId="22" fillId="0" borderId="0" xfId="0" applyFont="1" applyBorder="1" applyAlignment="1">
      <alignment vertical="top" wrapText="1"/>
    </xf>
    <xf numFmtId="0" fontId="34" fillId="0" borderId="0" xfId="0" applyFont="1"/>
    <xf numFmtId="0" fontId="33" fillId="0" borderId="0" xfId="0" applyFont="1" applyAlignment="1"/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3" fontId="33" fillId="0" borderId="1" xfId="0" applyNumberFormat="1" applyFont="1" applyBorder="1"/>
    <xf numFmtId="3" fontId="34" fillId="0" borderId="9" xfId="0" applyNumberFormat="1" applyFont="1" applyBorder="1"/>
    <xf numFmtId="0" fontId="34" fillId="0" borderId="1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top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Border="1"/>
    <xf numFmtId="2" fontId="10" fillId="0" borderId="0" xfId="0" applyNumberFormat="1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wrapText="1"/>
    </xf>
    <xf numFmtId="2" fontId="10" fillId="0" borderId="0" xfId="0" applyNumberFormat="1" applyFont="1" applyFill="1" applyBorder="1" applyAlignment="1">
      <alignment horizontal="right" vertical="top" wrapText="1"/>
    </xf>
    <xf numFmtId="2" fontId="9" fillId="0" borderId="0" xfId="0" applyNumberFormat="1" applyFont="1" applyFill="1" applyAlignment="1">
      <alignment vertical="top" wrapText="1"/>
    </xf>
    <xf numFmtId="0" fontId="16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right" wrapText="1"/>
    </xf>
    <xf numFmtId="0" fontId="35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left"/>
    </xf>
    <xf numFmtId="0" fontId="23" fillId="0" borderId="0" xfId="0" applyFont="1" applyAlignment="1"/>
    <xf numFmtId="0" fontId="25" fillId="0" borderId="0" xfId="0" applyFont="1" applyAlignment="1"/>
    <xf numFmtId="0" fontId="22" fillId="0" borderId="0" xfId="0" applyFont="1" applyAlignment="1"/>
    <xf numFmtId="0" fontId="30" fillId="0" borderId="11" xfId="0" applyFont="1" applyBorder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0" xfId="0" applyFont="1"/>
    <xf numFmtId="0" fontId="28" fillId="0" borderId="1" xfId="0" applyFont="1" applyBorder="1"/>
    <xf numFmtId="0" fontId="28" fillId="0" borderId="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Continuous" vertical="center"/>
    </xf>
    <xf numFmtId="0" fontId="30" fillId="0" borderId="4" xfId="0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33" fillId="0" borderId="16" xfId="0" applyFont="1" applyBorder="1" applyAlignment="1">
      <alignment horizontal="left" wrapText="1"/>
    </xf>
    <xf numFmtId="0" fontId="33" fillId="0" borderId="1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29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16" fillId="0" borderId="16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wrapText="1"/>
    </xf>
  </cellXfs>
  <cellStyles count="4">
    <cellStyle name="Normal" xfId="0" builtinId="0"/>
    <cellStyle name="Normal 2" xfId="1"/>
    <cellStyle name="Normal_fedstarU" xfId="2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46" workbookViewId="0">
      <selection activeCell="J67" sqref="J67"/>
    </sheetView>
  </sheetViews>
  <sheetFormatPr defaultColWidth="9.1796875" defaultRowHeight="10.5" x14ac:dyDescent="0.25"/>
  <cols>
    <col min="1" max="1" width="2.1796875" style="1" customWidth="1"/>
    <col min="2" max="2" width="23.54296875" style="1" customWidth="1"/>
    <col min="3" max="3" width="6.81640625" style="1" customWidth="1"/>
    <col min="4" max="4" width="5.81640625" style="1" customWidth="1"/>
    <col min="5" max="5" width="7" style="1" customWidth="1"/>
    <col min="6" max="6" width="7.453125" style="1" customWidth="1"/>
    <col min="7" max="7" width="5.81640625" style="1" customWidth="1"/>
    <col min="8" max="8" width="6.54296875" style="1" customWidth="1"/>
    <col min="9" max="12" width="5.81640625" style="1" customWidth="1"/>
    <col min="13" max="13" width="6.81640625" style="1" customWidth="1"/>
    <col min="14" max="14" width="24.453125" style="1" customWidth="1"/>
    <col min="15" max="15" width="9.54296875" style="1" customWidth="1"/>
    <col min="16" max="16384" width="9.1796875" style="1"/>
  </cols>
  <sheetData>
    <row r="1" spans="1:15" s="93" customFormat="1" ht="12.75" customHeight="1" x14ac:dyDescent="0.25">
      <c r="A1" s="188" t="s">
        <v>235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5" s="93" customFormat="1" ht="12.75" customHeight="1" x14ac:dyDescent="0.25">
      <c r="A2" s="189" t="s">
        <v>236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5" ht="24" customHeight="1" x14ac:dyDescent="0.25">
      <c r="A3" s="192" t="s">
        <v>92</v>
      </c>
      <c r="B3" s="193"/>
      <c r="C3" s="41" t="s">
        <v>0</v>
      </c>
      <c r="D3" s="186" t="s">
        <v>200</v>
      </c>
      <c r="E3" s="187"/>
      <c r="F3" s="187"/>
      <c r="G3" s="41" t="s">
        <v>1</v>
      </c>
      <c r="H3" s="41" t="s">
        <v>2</v>
      </c>
      <c r="I3" s="41" t="s">
        <v>3</v>
      </c>
      <c r="J3" s="41" t="s">
        <v>4</v>
      </c>
      <c r="K3" s="41" t="s">
        <v>5</v>
      </c>
      <c r="L3" s="41" t="s">
        <v>6</v>
      </c>
      <c r="M3" s="41" t="s">
        <v>7</v>
      </c>
      <c r="N3" s="196" t="s">
        <v>93</v>
      </c>
    </row>
    <row r="4" spans="1:15" ht="24.75" customHeight="1" x14ac:dyDescent="0.25">
      <c r="A4" s="194"/>
      <c r="B4" s="195"/>
      <c r="C4" s="42" t="s">
        <v>29</v>
      </c>
      <c r="D4" s="43" t="s">
        <v>183</v>
      </c>
      <c r="E4" s="44" t="s">
        <v>184</v>
      </c>
      <c r="F4" s="44" t="s">
        <v>185</v>
      </c>
      <c r="G4" s="42" t="s">
        <v>30</v>
      </c>
      <c r="H4" s="45" t="s">
        <v>31</v>
      </c>
      <c r="I4" s="45" t="s">
        <v>32</v>
      </c>
      <c r="J4" s="45" t="s">
        <v>33</v>
      </c>
      <c r="K4" s="42" t="s">
        <v>34</v>
      </c>
      <c r="L4" s="45" t="s">
        <v>35</v>
      </c>
      <c r="M4" s="45" t="s">
        <v>36</v>
      </c>
      <c r="N4" s="197"/>
    </row>
    <row r="5" spans="1:15" ht="4.5" customHeight="1" x14ac:dyDescent="0.25">
      <c r="A5" s="2"/>
      <c r="B5" s="2"/>
      <c r="C5" s="46"/>
      <c r="D5" s="47"/>
      <c r="E5" s="40"/>
      <c r="F5" s="40"/>
      <c r="G5" s="46"/>
      <c r="H5" s="46"/>
      <c r="I5" s="46"/>
      <c r="J5" s="46"/>
      <c r="K5" s="46"/>
      <c r="L5" s="46"/>
      <c r="M5" s="46"/>
      <c r="N5" s="27"/>
    </row>
    <row r="6" spans="1:15" ht="10.5" customHeight="1" x14ac:dyDescent="0.25">
      <c r="A6" s="2"/>
      <c r="B6" s="2" t="s">
        <v>91</v>
      </c>
      <c r="C6" s="48">
        <f>SUM(C8:C26)</f>
        <v>475095</v>
      </c>
      <c r="D6" s="48">
        <f t="shared" ref="D6:M6" si="0">SUM(D8:D26)</f>
        <v>114806</v>
      </c>
      <c r="E6" s="48">
        <f t="shared" si="0"/>
        <v>4042</v>
      </c>
      <c r="F6" s="48">
        <f t="shared" si="0"/>
        <v>6117</v>
      </c>
      <c r="G6" s="48">
        <f t="shared" si="0"/>
        <v>15997</v>
      </c>
      <c r="H6" s="48">
        <f t="shared" si="0"/>
        <v>232562</v>
      </c>
      <c r="I6" s="48">
        <f t="shared" si="0"/>
        <v>6311</v>
      </c>
      <c r="J6" s="48">
        <f t="shared" si="0"/>
        <v>4796</v>
      </c>
      <c r="K6" s="48">
        <f t="shared" si="0"/>
        <v>72781</v>
      </c>
      <c r="L6" s="48">
        <f t="shared" si="0"/>
        <v>5875</v>
      </c>
      <c r="M6" s="48">
        <f t="shared" si="0"/>
        <v>21967</v>
      </c>
      <c r="N6" s="49" t="s">
        <v>26</v>
      </c>
      <c r="O6" s="48"/>
    </row>
    <row r="7" spans="1:15" ht="6" customHeight="1" x14ac:dyDescent="0.25">
      <c r="A7" s="2"/>
      <c r="B7" s="2"/>
      <c r="C7" s="48"/>
      <c r="D7" s="48"/>
      <c r="E7" s="50"/>
      <c r="F7" s="50"/>
      <c r="G7" s="48"/>
      <c r="H7" s="48"/>
      <c r="I7" s="48"/>
      <c r="J7" s="48"/>
      <c r="K7" s="48"/>
      <c r="L7" s="48"/>
      <c r="M7" s="48"/>
      <c r="N7" s="51"/>
      <c r="O7" s="52"/>
    </row>
    <row r="8" spans="1:15" s="27" customFormat="1" ht="15" customHeight="1" x14ac:dyDescent="0.25">
      <c r="A8" s="53" t="s">
        <v>8</v>
      </c>
      <c r="B8" s="54" t="s">
        <v>53</v>
      </c>
      <c r="C8" s="48">
        <f>SUM(D8,G8:M8)</f>
        <v>6992</v>
      </c>
      <c r="D8" s="55">
        <v>1068</v>
      </c>
      <c r="E8" s="55">
        <v>4</v>
      </c>
      <c r="F8" s="55">
        <v>68</v>
      </c>
      <c r="G8" s="55">
        <v>102</v>
      </c>
      <c r="H8" s="55">
        <v>2914</v>
      </c>
      <c r="I8" s="55">
        <v>256</v>
      </c>
      <c r="J8" s="55">
        <v>31</v>
      </c>
      <c r="K8" s="55">
        <v>1229</v>
      </c>
      <c r="L8" s="55">
        <v>347</v>
      </c>
      <c r="M8" s="55">
        <v>1045</v>
      </c>
      <c r="N8" s="56" t="s">
        <v>66</v>
      </c>
      <c r="O8" s="48"/>
    </row>
    <row r="9" spans="1:15" x14ac:dyDescent="0.25">
      <c r="A9" s="53" t="s">
        <v>9</v>
      </c>
      <c r="B9" s="57" t="s">
        <v>54</v>
      </c>
      <c r="C9" s="48">
        <f t="shared" ref="C9:C19" si="1">SUM(D9,G9:M9)</f>
        <v>11592</v>
      </c>
      <c r="D9" s="55">
        <v>1112</v>
      </c>
      <c r="E9" s="55">
        <v>11</v>
      </c>
      <c r="F9" s="55">
        <v>42</v>
      </c>
      <c r="G9" s="55">
        <v>51</v>
      </c>
      <c r="H9" s="55">
        <v>2965</v>
      </c>
      <c r="I9" s="55">
        <v>183</v>
      </c>
      <c r="J9" s="55">
        <v>426</v>
      </c>
      <c r="K9" s="55">
        <v>4154</v>
      </c>
      <c r="L9" s="55">
        <v>502</v>
      </c>
      <c r="M9" s="55">
        <v>2199</v>
      </c>
      <c r="N9" s="58" t="s">
        <v>67</v>
      </c>
      <c r="O9" s="48"/>
    </row>
    <row r="10" spans="1:15" x14ac:dyDescent="0.25">
      <c r="A10" s="53" t="s">
        <v>10</v>
      </c>
      <c r="B10" s="57" t="s">
        <v>23</v>
      </c>
      <c r="C10" s="48">
        <f t="shared" si="1"/>
        <v>96810</v>
      </c>
      <c r="D10" s="55">
        <v>7723</v>
      </c>
      <c r="E10" s="55">
        <v>13</v>
      </c>
      <c r="F10" s="55">
        <v>371</v>
      </c>
      <c r="G10" s="55">
        <v>894</v>
      </c>
      <c r="H10" s="55">
        <v>47734</v>
      </c>
      <c r="I10" s="55">
        <v>1455</v>
      </c>
      <c r="J10" s="55">
        <v>987</v>
      </c>
      <c r="K10" s="55">
        <v>27934</v>
      </c>
      <c r="L10" s="55">
        <v>3270</v>
      </c>
      <c r="M10" s="55">
        <v>6813</v>
      </c>
      <c r="N10" s="58" t="s">
        <v>28</v>
      </c>
      <c r="O10" s="48"/>
    </row>
    <row r="11" spans="1:15" ht="21" x14ac:dyDescent="0.25">
      <c r="A11" s="59" t="s">
        <v>11</v>
      </c>
      <c r="B11" s="78" t="s">
        <v>211</v>
      </c>
      <c r="C11" s="60">
        <f>SUM(D11,G11:M11)</f>
        <v>8437</v>
      </c>
      <c r="D11" s="61">
        <v>2580</v>
      </c>
      <c r="E11" s="61">
        <v>9</v>
      </c>
      <c r="F11" s="61">
        <v>67</v>
      </c>
      <c r="G11" s="61">
        <v>363</v>
      </c>
      <c r="H11" s="61">
        <v>2792</v>
      </c>
      <c r="I11" s="61">
        <v>18</v>
      </c>
      <c r="J11" s="61">
        <v>1009</v>
      </c>
      <c r="K11" s="61">
        <v>1472</v>
      </c>
      <c r="L11" s="61">
        <v>126</v>
      </c>
      <c r="M11" s="61">
        <v>77</v>
      </c>
      <c r="N11" s="62" t="s">
        <v>68</v>
      </c>
      <c r="O11" s="48"/>
    </row>
    <row r="12" spans="1:15" ht="31.5" x14ac:dyDescent="0.25">
      <c r="A12" s="59" t="s">
        <v>12</v>
      </c>
      <c r="B12" s="78" t="s">
        <v>210</v>
      </c>
      <c r="C12" s="60">
        <f t="shared" si="1"/>
        <v>8458</v>
      </c>
      <c r="D12" s="61">
        <v>1144</v>
      </c>
      <c r="E12" s="61">
        <v>5</v>
      </c>
      <c r="F12" s="61">
        <v>27</v>
      </c>
      <c r="G12" s="61">
        <v>189</v>
      </c>
      <c r="H12" s="61">
        <v>2900</v>
      </c>
      <c r="I12" s="61">
        <v>208</v>
      </c>
      <c r="J12" s="61">
        <v>135</v>
      </c>
      <c r="K12" s="61">
        <v>1630</v>
      </c>
      <c r="L12" s="61">
        <v>365</v>
      </c>
      <c r="M12" s="61">
        <v>1887</v>
      </c>
      <c r="N12" s="62" t="s">
        <v>69</v>
      </c>
      <c r="O12" s="48"/>
    </row>
    <row r="13" spans="1:15" x14ac:dyDescent="0.25">
      <c r="A13" s="63" t="s">
        <v>13</v>
      </c>
      <c r="B13" s="57" t="s">
        <v>24</v>
      </c>
      <c r="C13" s="48">
        <f t="shared" si="1"/>
        <v>21791</v>
      </c>
      <c r="D13" s="55">
        <v>2781</v>
      </c>
      <c r="E13" s="55">
        <v>6</v>
      </c>
      <c r="F13" s="55">
        <v>171</v>
      </c>
      <c r="G13" s="55">
        <v>312</v>
      </c>
      <c r="H13" s="55">
        <v>9887</v>
      </c>
      <c r="I13" s="55">
        <v>489</v>
      </c>
      <c r="J13" s="55">
        <v>164</v>
      </c>
      <c r="K13" s="55">
        <v>5917</v>
      </c>
      <c r="L13" s="55">
        <v>371</v>
      </c>
      <c r="M13" s="55">
        <v>1870</v>
      </c>
      <c r="N13" s="58" t="s">
        <v>47</v>
      </c>
      <c r="O13" s="52"/>
    </row>
    <row r="14" spans="1:15" ht="26.25" customHeight="1" x14ac:dyDescent="0.25">
      <c r="A14" s="59" t="s">
        <v>14</v>
      </c>
      <c r="B14" s="78" t="s">
        <v>55</v>
      </c>
      <c r="C14" s="60">
        <f t="shared" si="1"/>
        <v>84307</v>
      </c>
      <c r="D14" s="61">
        <v>9482</v>
      </c>
      <c r="E14" s="61">
        <v>51</v>
      </c>
      <c r="F14" s="61">
        <v>943</v>
      </c>
      <c r="G14" s="61">
        <v>1286</v>
      </c>
      <c r="H14" s="61">
        <v>55354</v>
      </c>
      <c r="I14" s="61">
        <v>571</v>
      </c>
      <c r="J14" s="61">
        <v>239</v>
      </c>
      <c r="K14" s="61">
        <v>16242</v>
      </c>
      <c r="L14" s="61">
        <v>93</v>
      </c>
      <c r="M14" s="61">
        <v>1040</v>
      </c>
      <c r="N14" s="62" t="s">
        <v>70</v>
      </c>
      <c r="O14" s="48"/>
    </row>
    <row r="15" spans="1:15" x14ac:dyDescent="0.25">
      <c r="A15" s="63" t="s">
        <v>15</v>
      </c>
      <c r="B15" s="57" t="s">
        <v>56</v>
      </c>
      <c r="C15" s="48">
        <f t="shared" si="1"/>
        <v>21591</v>
      </c>
      <c r="D15" s="55">
        <v>2024</v>
      </c>
      <c r="E15" s="55">
        <v>2</v>
      </c>
      <c r="F15" s="55">
        <v>88</v>
      </c>
      <c r="G15" s="55">
        <v>398</v>
      </c>
      <c r="H15" s="55">
        <v>12488</v>
      </c>
      <c r="I15" s="55">
        <v>165</v>
      </c>
      <c r="J15" s="55">
        <v>398</v>
      </c>
      <c r="K15" s="55">
        <v>5485</v>
      </c>
      <c r="L15" s="55">
        <v>224</v>
      </c>
      <c r="M15" s="55">
        <v>409</v>
      </c>
      <c r="N15" s="58" t="s">
        <v>71</v>
      </c>
      <c r="O15" s="48"/>
    </row>
    <row r="16" spans="1:15" ht="31.5" x14ac:dyDescent="0.25">
      <c r="A16" s="59" t="s">
        <v>16</v>
      </c>
      <c r="B16" s="78" t="s">
        <v>212</v>
      </c>
      <c r="C16" s="60">
        <f t="shared" si="1"/>
        <v>11399</v>
      </c>
      <c r="D16" s="61">
        <v>505</v>
      </c>
      <c r="E16" s="61">
        <v>2</v>
      </c>
      <c r="F16" s="61">
        <v>27</v>
      </c>
      <c r="G16" s="61">
        <v>77</v>
      </c>
      <c r="H16" s="61">
        <v>8505</v>
      </c>
      <c r="I16" s="61">
        <v>195</v>
      </c>
      <c r="J16" s="61">
        <v>35</v>
      </c>
      <c r="K16" s="61">
        <v>1730</v>
      </c>
      <c r="L16" s="61">
        <v>20</v>
      </c>
      <c r="M16" s="61">
        <v>332</v>
      </c>
      <c r="N16" s="62" t="s">
        <v>72</v>
      </c>
      <c r="O16" s="52"/>
    </row>
    <row r="17" spans="1:23" x14ac:dyDescent="0.25">
      <c r="A17" s="63" t="s">
        <v>22</v>
      </c>
      <c r="B17" s="57" t="s">
        <v>57</v>
      </c>
      <c r="C17" s="48">
        <f t="shared" si="1"/>
        <v>18342</v>
      </c>
      <c r="D17" s="55">
        <v>7490</v>
      </c>
      <c r="E17" s="55">
        <v>16</v>
      </c>
      <c r="F17" s="55">
        <v>479</v>
      </c>
      <c r="G17" s="55">
        <v>612</v>
      </c>
      <c r="H17" s="55">
        <v>9589</v>
      </c>
      <c r="I17" s="55">
        <v>62</v>
      </c>
      <c r="J17" s="55">
        <v>188</v>
      </c>
      <c r="K17" s="55">
        <v>332</v>
      </c>
      <c r="L17" s="55">
        <v>1</v>
      </c>
      <c r="M17" s="55">
        <v>68</v>
      </c>
      <c r="N17" s="58" t="s">
        <v>73</v>
      </c>
      <c r="O17" s="52"/>
    </row>
    <row r="18" spans="1:23" ht="21" x14ac:dyDescent="0.25">
      <c r="A18" s="59" t="s">
        <v>17</v>
      </c>
      <c r="B18" s="78" t="s">
        <v>58</v>
      </c>
      <c r="C18" s="60">
        <f t="shared" si="1"/>
        <v>11684</v>
      </c>
      <c r="D18" s="61">
        <v>6079</v>
      </c>
      <c r="E18" s="61">
        <v>13</v>
      </c>
      <c r="F18" s="61">
        <v>255</v>
      </c>
      <c r="G18" s="61">
        <v>629</v>
      </c>
      <c r="H18" s="61">
        <v>4915</v>
      </c>
      <c r="I18" s="61">
        <v>24</v>
      </c>
      <c r="J18" s="61">
        <v>4</v>
      </c>
      <c r="K18" s="61">
        <v>17</v>
      </c>
      <c r="L18" s="61">
        <v>2</v>
      </c>
      <c r="M18" s="61">
        <v>14</v>
      </c>
      <c r="N18" s="62" t="s">
        <v>74</v>
      </c>
      <c r="O18" s="52"/>
    </row>
    <row r="19" spans="1:23" x14ac:dyDescent="0.25">
      <c r="A19" s="63" t="s">
        <v>18</v>
      </c>
      <c r="B19" s="57" t="s">
        <v>59</v>
      </c>
      <c r="C19" s="48">
        <f t="shared" si="1"/>
        <v>2633</v>
      </c>
      <c r="D19" s="55">
        <v>846</v>
      </c>
      <c r="E19" s="55">
        <v>4</v>
      </c>
      <c r="F19" s="55">
        <v>28</v>
      </c>
      <c r="G19" s="55">
        <v>75</v>
      </c>
      <c r="H19" s="55">
        <v>1410</v>
      </c>
      <c r="I19" s="55">
        <v>38</v>
      </c>
      <c r="J19" s="55">
        <v>12</v>
      </c>
      <c r="K19" s="55">
        <v>123</v>
      </c>
      <c r="L19" s="55">
        <v>7</v>
      </c>
      <c r="M19" s="55">
        <v>122</v>
      </c>
      <c r="N19" s="58" t="s">
        <v>75</v>
      </c>
      <c r="O19" s="48"/>
    </row>
    <row r="20" spans="1:23" ht="13.4" customHeight="1" x14ac:dyDescent="0.25">
      <c r="A20" s="59" t="s">
        <v>19</v>
      </c>
      <c r="B20" s="78" t="s">
        <v>60</v>
      </c>
      <c r="C20" s="60">
        <f t="shared" ref="C20:C26" si="2">SUM(D20,G20:M20)</f>
        <v>14938</v>
      </c>
      <c r="D20" s="61">
        <v>8099</v>
      </c>
      <c r="E20" s="61">
        <v>122</v>
      </c>
      <c r="F20" s="61">
        <v>782</v>
      </c>
      <c r="G20" s="61">
        <v>545</v>
      </c>
      <c r="H20" s="61">
        <v>5859</v>
      </c>
      <c r="I20" s="61">
        <v>77</v>
      </c>
      <c r="J20" s="61">
        <v>34</v>
      </c>
      <c r="K20" s="61">
        <v>212</v>
      </c>
      <c r="L20" s="61">
        <v>9</v>
      </c>
      <c r="M20" s="61">
        <v>103</v>
      </c>
      <c r="N20" s="62" t="s">
        <v>76</v>
      </c>
      <c r="O20" s="48"/>
    </row>
    <row r="21" spans="1:23" ht="12.65" customHeight="1" x14ac:dyDescent="0.25">
      <c r="A21" s="59" t="s">
        <v>20</v>
      </c>
      <c r="B21" s="78" t="s">
        <v>61</v>
      </c>
      <c r="C21" s="60">
        <f t="shared" si="2"/>
        <v>13199</v>
      </c>
      <c r="D21" s="61">
        <v>1612</v>
      </c>
      <c r="E21" s="61">
        <v>10</v>
      </c>
      <c r="F21" s="61">
        <v>70</v>
      </c>
      <c r="G21" s="61">
        <v>140</v>
      </c>
      <c r="H21" s="61">
        <v>10536</v>
      </c>
      <c r="I21" s="61">
        <v>150</v>
      </c>
      <c r="J21" s="61">
        <v>10</v>
      </c>
      <c r="K21" s="61">
        <v>286</v>
      </c>
      <c r="L21" s="61">
        <v>84</v>
      </c>
      <c r="M21" s="61">
        <v>381</v>
      </c>
      <c r="N21" s="62" t="s">
        <v>77</v>
      </c>
      <c r="O21" s="48"/>
    </row>
    <row r="22" spans="1:23" ht="21" x14ac:dyDescent="0.25">
      <c r="A22" s="59" t="s">
        <v>21</v>
      </c>
      <c r="B22" s="78" t="s">
        <v>62</v>
      </c>
      <c r="C22" s="60">
        <f t="shared" si="2"/>
        <v>47914</v>
      </c>
      <c r="D22" s="61">
        <v>18522</v>
      </c>
      <c r="E22" s="61">
        <v>72</v>
      </c>
      <c r="F22" s="61">
        <v>415</v>
      </c>
      <c r="G22" s="61">
        <v>2156</v>
      </c>
      <c r="H22" s="61">
        <v>22149</v>
      </c>
      <c r="I22" s="61">
        <v>438</v>
      </c>
      <c r="J22" s="61">
        <v>243</v>
      </c>
      <c r="K22" s="61">
        <v>3867</v>
      </c>
      <c r="L22" s="61">
        <v>29</v>
      </c>
      <c r="M22" s="61">
        <v>510</v>
      </c>
      <c r="N22" s="62" t="s">
        <v>78</v>
      </c>
      <c r="O22" s="48"/>
    </row>
    <row r="23" spans="1:23" x14ac:dyDescent="0.25">
      <c r="A23" s="63" t="s">
        <v>49</v>
      </c>
      <c r="B23" s="64" t="s">
        <v>25</v>
      </c>
      <c r="C23" s="48">
        <f t="shared" si="2"/>
        <v>44572</v>
      </c>
      <c r="D23" s="55">
        <v>28219</v>
      </c>
      <c r="E23" s="55">
        <v>3297</v>
      </c>
      <c r="F23" s="55">
        <v>1726</v>
      </c>
      <c r="G23" s="55">
        <v>6544</v>
      </c>
      <c r="H23" s="55">
        <v>5047</v>
      </c>
      <c r="I23" s="55">
        <v>1189</v>
      </c>
      <c r="J23" s="55">
        <v>415</v>
      </c>
      <c r="K23" s="55">
        <v>682</v>
      </c>
      <c r="L23" s="55">
        <v>59</v>
      </c>
      <c r="M23" s="55">
        <v>2417</v>
      </c>
      <c r="N23" s="65" t="s">
        <v>27</v>
      </c>
      <c r="O23" s="52"/>
    </row>
    <row r="24" spans="1:23" x14ac:dyDescent="0.25">
      <c r="A24" s="66" t="s">
        <v>50</v>
      </c>
      <c r="B24" s="69" t="s">
        <v>63</v>
      </c>
      <c r="C24" s="60">
        <f t="shared" si="2"/>
        <v>35061</v>
      </c>
      <c r="D24" s="61">
        <v>11838</v>
      </c>
      <c r="E24" s="61">
        <v>355</v>
      </c>
      <c r="F24" s="61">
        <v>333</v>
      </c>
      <c r="G24" s="61">
        <v>1394</v>
      </c>
      <c r="H24" s="61">
        <v>16764</v>
      </c>
      <c r="I24" s="61">
        <v>680</v>
      </c>
      <c r="J24" s="61">
        <v>437</v>
      </c>
      <c r="K24" s="61">
        <v>1185</v>
      </c>
      <c r="L24" s="61">
        <v>344</v>
      </c>
      <c r="M24" s="61">
        <v>2419</v>
      </c>
      <c r="N24" s="68" t="s">
        <v>79</v>
      </c>
      <c r="O24" s="48"/>
    </row>
    <row r="25" spans="1:23" x14ac:dyDescent="0.25">
      <c r="A25" s="66" t="s">
        <v>51</v>
      </c>
      <c r="B25" s="69" t="s">
        <v>64</v>
      </c>
      <c r="C25" s="60">
        <f t="shared" si="2"/>
        <v>9386</v>
      </c>
      <c r="D25" s="61">
        <v>1089</v>
      </c>
      <c r="E25" s="61">
        <v>7</v>
      </c>
      <c r="F25" s="61">
        <v>65</v>
      </c>
      <c r="G25" s="61">
        <v>80</v>
      </c>
      <c r="H25" s="61">
        <v>7802</v>
      </c>
      <c r="I25" s="61">
        <v>74</v>
      </c>
      <c r="J25" s="61">
        <v>22</v>
      </c>
      <c r="K25" s="61">
        <v>171</v>
      </c>
      <c r="L25" s="61">
        <v>12</v>
      </c>
      <c r="M25" s="61">
        <v>136</v>
      </c>
      <c r="N25" s="68" t="s">
        <v>80</v>
      </c>
      <c r="O25" s="52"/>
    </row>
    <row r="26" spans="1:23" x14ac:dyDescent="0.25">
      <c r="A26" s="70" t="s">
        <v>52</v>
      </c>
      <c r="B26" s="67" t="s">
        <v>65</v>
      </c>
      <c r="C26" s="48">
        <f t="shared" si="2"/>
        <v>5989</v>
      </c>
      <c r="D26" s="55">
        <v>2593</v>
      </c>
      <c r="E26" s="55">
        <v>43</v>
      </c>
      <c r="F26" s="55">
        <v>160</v>
      </c>
      <c r="G26" s="55">
        <v>150</v>
      </c>
      <c r="H26" s="55">
        <v>2952</v>
      </c>
      <c r="I26" s="55">
        <v>39</v>
      </c>
      <c r="J26" s="55">
        <v>7</v>
      </c>
      <c r="K26" s="55">
        <v>113</v>
      </c>
      <c r="L26" s="55">
        <v>10</v>
      </c>
      <c r="M26" s="55">
        <v>125</v>
      </c>
      <c r="N26" s="71" t="s">
        <v>81</v>
      </c>
      <c r="O26" s="48"/>
    </row>
    <row r="27" spans="1:23" ht="13.75" customHeight="1" x14ac:dyDescent="0.25">
      <c r="A27" s="2"/>
      <c r="B27" s="20"/>
      <c r="C27" s="72"/>
      <c r="D27" s="73"/>
      <c r="E27" s="74"/>
      <c r="F27" s="74"/>
      <c r="G27" s="73"/>
      <c r="H27" s="73"/>
      <c r="I27" s="73"/>
      <c r="J27" s="73"/>
      <c r="K27" s="73"/>
      <c r="L27" s="73"/>
      <c r="M27" s="73"/>
      <c r="N27" s="72"/>
      <c r="O27" s="75"/>
    </row>
    <row r="28" spans="1:23" s="93" customFormat="1" ht="12.75" customHeight="1" x14ac:dyDescent="0.25">
      <c r="A28" s="191" t="s">
        <v>237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16"/>
    </row>
    <row r="29" spans="1:23" s="93" customFormat="1" ht="12.75" customHeight="1" x14ac:dyDescent="0.25">
      <c r="A29" s="190" t="s">
        <v>238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</row>
    <row r="30" spans="1:23" ht="24" customHeight="1" x14ac:dyDescent="0.25">
      <c r="A30" s="192" t="s">
        <v>92</v>
      </c>
      <c r="B30" s="193"/>
      <c r="C30" s="41" t="s">
        <v>0</v>
      </c>
      <c r="D30" s="185" t="s">
        <v>37</v>
      </c>
      <c r="E30" s="185"/>
      <c r="F30" s="185"/>
      <c r="G30" s="41" t="s">
        <v>1</v>
      </c>
      <c r="H30" s="41" t="s">
        <v>2</v>
      </c>
      <c r="I30" s="41" t="s">
        <v>3</v>
      </c>
      <c r="J30" s="41" t="s">
        <v>4</v>
      </c>
      <c r="K30" s="41" t="s">
        <v>5</v>
      </c>
      <c r="L30" s="41" t="s">
        <v>6</v>
      </c>
      <c r="M30" s="41" t="s">
        <v>7</v>
      </c>
      <c r="N30" s="196" t="s">
        <v>93</v>
      </c>
    </row>
    <row r="31" spans="1:23" ht="24" customHeight="1" x14ac:dyDescent="0.25">
      <c r="A31" s="194"/>
      <c r="B31" s="195"/>
      <c r="C31" s="42" t="s">
        <v>29</v>
      </c>
      <c r="D31" s="43" t="s">
        <v>183</v>
      </c>
      <c r="E31" s="44" t="s">
        <v>184</v>
      </c>
      <c r="F31" s="44" t="s">
        <v>185</v>
      </c>
      <c r="G31" s="42" t="s">
        <v>30</v>
      </c>
      <c r="H31" s="45" t="s">
        <v>31</v>
      </c>
      <c r="I31" s="45" t="s">
        <v>32</v>
      </c>
      <c r="J31" s="45" t="s">
        <v>33</v>
      </c>
      <c r="K31" s="42" t="s">
        <v>34</v>
      </c>
      <c r="L31" s="45" t="s">
        <v>35</v>
      </c>
      <c r="M31" s="45" t="s">
        <v>36</v>
      </c>
      <c r="N31" s="197"/>
    </row>
    <row r="32" spans="1:23" s="76" customFormat="1" ht="5.25" customHeight="1" x14ac:dyDescent="0.25">
      <c r="A32" s="2"/>
      <c r="B32" s="2"/>
      <c r="C32" s="46"/>
      <c r="D32" s="47"/>
      <c r="E32" s="40"/>
      <c r="F32" s="40"/>
      <c r="G32" s="46"/>
      <c r="H32" s="46"/>
      <c r="I32" s="46"/>
      <c r="J32" s="46"/>
      <c r="K32" s="46"/>
      <c r="L32" s="46"/>
      <c r="M32" s="46"/>
      <c r="N32" s="20"/>
      <c r="O32" s="1"/>
      <c r="P32" s="20"/>
      <c r="Q32" s="20"/>
      <c r="R32" s="20"/>
      <c r="S32" s="20"/>
      <c r="T32" s="20"/>
      <c r="U32" s="20"/>
      <c r="V32" s="20"/>
      <c r="W32" s="20"/>
    </row>
    <row r="33" spans="1:23" ht="10.5" customHeight="1" x14ac:dyDescent="0.25">
      <c r="A33" s="2"/>
      <c r="B33" s="2" t="s">
        <v>91</v>
      </c>
      <c r="C33" s="52">
        <f t="shared" ref="C33:M33" si="3">SUM(C35:C53)</f>
        <v>205474</v>
      </c>
      <c r="D33" s="52">
        <f t="shared" si="3"/>
        <v>64808</v>
      </c>
      <c r="E33" s="52">
        <f t="shared" si="3"/>
        <v>1864</v>
      </c>
      <c r="F33" s="52">
        <f t="shared" si="3"/>
        <v>3733</v>
      </c>
      <c r="G33" s="52">
        <f t="shared" si="3"/>
        <v>9315</v>
      </c>
      <c r="H33" s="52">
        <f t="shared" si="3"/>
        <v>93789</v>
      </c>
      <c r="I33" s="52">
        <f t="shared" si="3"/>
        <v>3461</v>
      </c>
      <c r="J33" s="52">
        <f t="shared" si="3"/>
        <v>346</v>
      </c>
      <c r="K33" s="52">
        <f t="shared" si="3"/>
        <v>21387</v>
      </c>
      <c r="L33" s="52">
        <f t="shared" si="3"/>
        <v>2264</v>
      </c>
      <c r="M33" s="52">
        <f t="shared" si="3"/>
        <v>10104</v>
      </c>
      <c r="N33" s="49" t="s">
        <v>26</v>
      </c>
      <c r="P33" s="20"/>
      <c r="Q33" s="20"/>
      <c r="R33" s="20"/>
      <c r="S33" s="20"/>
      <c r="T33" s="20"/>
      <c r="U33" s="20"/>
      <c r="V33" s="20"/>
      <c r="W33" s="20"/>
    </row>
    <row r="34" spans="1:23" ht="3.75" customHeight="1" x14ac:dyDescent="0.25">
      <c r="A34" s="2"/>
      <c r="B34" s="2"/>
      <c r="C34" s="52"/>
      <c r="D34" s="52"/>
      <c r="E34" s="77"/>
      <c r="F34" s="77"/>
      <c r="G34" s="52"/>
      <c r="H34" s="52"/>
      <c r="I34" s="52"/>
      <c r="J34" s="52"/>
      <c r="K34" s="52"/>
      <c r="L34" s="52"/>
      <c r="M34" s="52"/>
      <c r="N34" s="51"/>
    </row>
    <row r="35" spans="1:23" ht="14.25" customHeight="1" x14ac:dyDescent="0.25">
      <c r="A35" s="53" t="s">
        <v>8</v>
      </c>
      <c r="B35" s="54" t="s">
        <v>53</v>
      </c>
      <c r="C35" s="48">
        <f>SUM(D35,G35,H35,I35,J35,K35,L35,M35)</f>
        <v>1373</v>
      </c>
      <c r="D35" s="55">
        <v>341</v>
      </c>
      <c r="E35" s="55">
        <v>1</v>
      </c>
      <c r="F35" s="55">
        <v>22</v>
      </c>
      <c r="G35" s="55">
        <v>36</v>
      </c>
      <c r="H35" s="55">
        <v>543</v>
      </c>
      <c r="I35" s="55">
        <v>39</v>
      </c>
      <c r="J35" s="55">
        <v>1</v>
      </c>
      <c r="K35" s="55">
        <v>90</v>
      </c>
      <c r="L35" s="55">
        <v>13</v>
      </c>
      <c r="M35" s="55">
        <v>310</v>
      </c>
      <c r="N35" s="56" t="s">
        <v>66</v>
      </c>
    </row>
    <row r="36" spans="1:23" x14ac:dyDescent="0.25">
      <c r="A36" s="53" t="s">
        <v>9</v>
      </c>
      <c r="B36" s="57" t="s">
        <v>54</v>
      </c>
      <c r="C36" s="48">
        <f>SUM(D36,G36,H36,I36,J36,K36,L36,M36)</f>
        <v>918</v>
      </c>
      <c r="D36" s="55">
        <v>324</v>
      </c>
      <c r="E36" s="55" t="s">
        <v>266</v>
      </c>
      <c r="F36" s="55">
        <v>15</v>
      </c>
      <c r="G36" s="55">
        <v>19</v>
      </c>
      <c r="H36" s="55">
        <v>425</v>
      </c>
      <c r="I36" s="55">
        <v>2</v>
      </c>
      <c r="J36" s="55">
        <v>11</v>
      </c>
      <c r="K36" s="55">
        <v>57</v>
      </c>
      <c r="L36" s="55">
        <v>9</v>
      </c>
      <c r="M36" s="55">
        <v>71</v>
      </c>
      <c r="N36" s="58" t="s">
        <v>67</v>
      </c>
    </row>
    <row r="37" spans="1:23" x14ac:dyDescent="0.25">
      <c r="A37" s="53" t="s">
        <v>10</v>
      </c>
      <c r="B37" s="57" t="s">
        <v>23</v>
      </c>
      <c r="C37" s="48">
        <f>SUM(D37,G37,H37,I37,J37,K37,L37,M37)</f>
        <v>34181</v>
      </c>
      <c r="D37" s="55">
        <v>3292</v>
      </c>
      <c r="E37" s="55">
        <v>3</v>
      </c>
      <c r="F37" s="55">
        <v>206</v>
      </c>
      <c r="G37" s="55">
        <v>356</v>
      </c>
      <c r="H37" s="55">
        <v>15243</v>
      </c>
      <c r="I37" s="55">
        <v>586</v>
      </c>
      <c r="J37" s="55">
        <v>44</v>
      </c>
      <c r="K37" s="55">
        <v>9325</v>
      </c>
      <c r="L37" s="55">
        <v>1766</v>
      </c>
      <c r="M37" s="55">
        <v>3569</v>
      </c>
      <c r="N37" s="58" t="s">
        <v>28</v>
      </c>
    </row>
    <row r="38" spans="1:23" ht="21" x14ac:dyDescent="0.25">
      <c r="A38" s="59" t="s">
        <v>11</v>
      </c>
      <c r="B38" s="78" t="s">
        <v>211</v>
      </c>
      <c r="C38" s="60">
        <f t="shared" ref="C38:C53" si="4">SUM(D38,G38,H38,I38,J38,K38,L38,M38)</f>
        <v>1823</v>
      </c>
      <c r="D38" s="61">
        <v>964</v>
      </c>
      <c r="E38" s="61">
        <v>4</v>
      </c>
      <c r="F38" s="61">
        <v>20</v>
      </c>
      <c r="G38" s="61">
        <v>127</v>
      </c>
      <c r="H38" s="61">
        <v>635</v>
      </c>
      <c r="I38" s="61">
        <v>12</v>
      </c>
      <c r="J38" s="61">
        <v>5</v>
      </c>
      <c r="K38" s="61">
        <v>41</v>
      </c>
      <c r="L38" s="61">
        <v>18</v>
      </c>
      <c r="M38" s="61">
        <v>21</v>
      </c>
      <c r="N38" s="62" t="s">
        <v>68</v>
      </c>
    </row>
    <row r="39" spans="1:23" ht="31.5" x14ac:dyDescent="0.25">
      <c r="A39" s="59" t="s">
        <v>12</v>
      </c>
      <c r="B39" s="78" t="s">
        <v>210</v>
      </c>
      <c r="C39" s="60">
        <f t="shared" si="4"/>
        <v>1204</v>
      </c>
      <c r="D39" s="61">
        <v>505</v>
      </c>
      <c r="E39" s="61" t="s">
        <v>266</v>
      </c>
      <c r="F39" s="61">
        <v>9</v>
      </c>
      <c r="G39" s="61">
        <v>57</v>
      </c>
      <c r="H39" s="61">
        <v>495</v>
      </c>
      <c r="I39" s="61">
        <v>11</v>
      </c>
      <c r="J39" s="61">
        <v>3</v>
      </c>
      <c r="K39" s="61">
        <v>37</v>
      </c>
      <c r="L39" s="61">
        <v>9</v>
      </c>
      <c r="M39" s="61">
        <v>87</v>
      </c>
      <c r="N39" s="62" t="s">
        <v>69</v>
      </c>
    </row>
    <row r="40" spans="1:23" ht="10.5" customHeight="1" x14ac:dyDescent="0.25">
      <c r="A40" s="63" t="s">
        <v>13</v>
      </c>
      <c r="B40" s="57" t="s">
        <v>24</v>
      </c>
      <c r="C40" s="48">
        <f t="shared" si="4"/>
        <v>2402</v>
      </c>
      <c r="D40" s="55">
        <v>968</v>
      </c>
      <c r="E40" s="55">
        <v>1</v>
      </c>
      <c r="F40" s="55">
        <v>64</v>
      </c>
      <c r="G40" s="55">
        <v>112</v>
      </c>
      <c r="H40" s="55">
        <v>1103</v>
      </c>
      <c r="I40" s="55">
        <v>32</v>
      </c>
      <c r="J40" s="55">
        <v>2</v>
      </c>
      <c r="K40" s="55">
        <v>82</v>
      </c>
      <c r="L40" s="55">
        <v>10</v>
      </c>
      <c r="M40" s="55">
        <v>93</v>
      </c>
      <c r="N40" s="58" t="s">
        <v>47</v>
      </c>
    </row>
    <row r="41" spans="1:23" ht="29.25" customHeight="1" x14ac:dyDescent="0.25">
      <c r="A41" s="59" t="s">
        <v>14</v>
      </c>
      <c r="B41" s="78" t="s">
        <v>55</v>
      </c>
      <c r="C41" s="60">
        <f t="shared" si="4"/>
        <v>42250</v>
      </c>
      <c r="D41" s="61">
        <v>5067</v>
      </c>
      <c r="E41" s="61">
        <v>28</v>
      </c>
      <c r="F41" s="61">
        <v>697</v>
      </c>
      <c r="G41" s="61">
        <v>590</v>
      </c>
      <c r="H41" s="61">
        <v>26480</v>
      </c>
      <c r="I41" s="61">
        <v>257</v>
      </c>
      <c r="J41" s="61">
        <v>49</v>
      </c>
      <c r="K41" s="61">
        <v>9337</v>
      </c>
      <c r="L41" s="61">
        <v>30</v>
      </c>
      <c r="M41" s="61">
        <v>440</v>
      </c>
      <c r="N41" s="62" t="s">
        <v>70</v>
      </c>
    </row>
    <row r="42" spans="1:23" ht="11.25" customHeight="1" x14ac:dyDescent="0.25">
      <c r="A42" s="63" t="s">
        <v>15</v>
      </c>
      <c r="B42" s="57" t="s">
        <v>56</v>
      </c>
      <c r="C42" s="48">
        <f t="shared" si="4"/>
        <v>4008</v>
      </c>
      <c r="D42" s="55">
        <v>991</v>
      </c>
      <c r="E42" s="55">
        <v>1</v>
      </c>
      <c r="F42" s="55">
        <v>50</v>
      </c>
      <c r="G42" s="55">
        <v>188</v>
      </c>
      <c r="H42" s="55">
        <v>2466</v>
      </c>
      <c r="I42" s="55">
        <v>70</v>
      </c>
      <c r="J42" s="55">
        <v>5</v>
      </c>
      <c r="K42" s="55">
        <v>166</v>
      </c>
      <c r="L42" s="55">
        <v>8</v>
      </c>
      <c r="M42" s="55">
        <v>114</v>
      </c>
      <c r="N42" s="58" t="s">
        <v>71</v>
      </c>
    </row>
    <row r="43" spans="1:23" ht="31.5" x14ac:dyDescent="0.25">
      <c r="A43" s="59" t="s">
        <v>16</v>
      </c>
      <c r="B43" s="78" t="s">
        <v>212</v>
      </c>
      <c r="C43" s="60">
        <f t="shared" si="4"/>
        <v>6272</v>
      </c>
      <c r="D43" s="61">
        <v>270</v>
      </c>
      <c r="E43" s="61">
        <v>1</v>
      </c>
      <c r="F43" s="61">
        <v>11</v>
      </c>
      <c r="G43" s="61">
        <v>42</v>
      </c>
      <c r="H43" s="61">
        <v>4568</v>
      </c>
      <c r="I43" s="61">
        <v>160</v>
      </c>
      <c r="J43" s="61">
        <v>11</v>
      </c>
      <c r="K43" s="61">
        <v>964</v>
      </c>
      <c r="L43" s="61">
        <v>12</v>
      </c>
      <c r="M43" s="61">
        <v>245</v>
      </c>
      <c r="N43" s="62" t="s">
        <v>72</v>
      </c>
    </row>
    <row r="44" spans="1:23" x14ac:dyDescent="0.25">
      <c r="A44" s="63" t="s">
        <v>22</v>
      </c>
      <c r="B44" s="57" t="s">
        <v>57</v>
      </c>
      <c r="C44" s="48">
        <f t="shared" si="4"/>
        <v>7170</v>
      </c>
      <c r="D44" s="55">
        <v>3374</v>
      </c>
      <c r="E44" s="55">
        <v>4</v>
      </c>
      <c r="F44" s="55">
        <v>257</v>
      </c>
      <c r="G44" s="55">
        <v>231</v>
      </c>
      <c r="H44" s="55">
        <v>3454</v>
      </c>
      <c r="I44" s="55">
        <v>46</v>
      </c>
      <c r="J44" s="55">
        <v>8</v>
      </c>
      <c r="K44" s="55">
        <v>22</v>
      </c>
      <c r="L44" s="55">
        <v>1</v>
      </c>
      <c r="M44" s="55">
        <v>34</v>
      </c>
      <c r="N44" s="58" t="s">
        <v>73</v>
      </c>
    </row>
    <row r="45" spans="1:23" ht="21" x14ac:dyDescent="0.25">
      <c r="A45" s="59" t="s">
        <v>17</v>
      </c>
      <c r="B45" s="78" t="s">
        <v>58</v>
      </c>
      <c r="C45" s="60">
        <f t="shared" si="4"/>
        <v>7383</v>
      </c>
      <c r="D45" s="61">
        <v>3808</v>
      </c>
      <c r="E45" s="61">
        <v>7</v>
      </c>
      <c r="F45" s="61">
        <v>173</v>
      </c>
      <c r="G45" s="61">
        <v>415</v>
      </c>
      <c r="H45" s="61">
        <v>3114</v>
      </c>
      <c r="I45" s="61">
        <v>23</v>
      </c>
      <c r="J45" s="61">
        <v>2</v>
      </c>
      <c r="K45" s="61">
        <v>8</v>
      </c>
      <c r="L45" s="61" t="s">
        <v>266</v>
      </c>
      <c r="M45" s="61">
        <v>13</v>
      </c>
      <c r="N45" s="62" t="s">
        <v>74</v>
      </c>
    </row>
    <row r="46" spans="1:23" x14ac:dyDescent="0.25">
      <c r="A46" s="63" t="s">
        <v>18</v>
      </c>
      <c r="B46" s="57" t="s">
        <v>59</v>
      </c>
      <c r="C46" s="48">
        <f t="shared" si="4"/>
        <v>928</v>
      </c>
      <c r="D46" s="55">
        <v>335</v>
      </c>
      <c r="E46" s="55">
        <v>1</v>
      </c>
      <c r="F46" s="55">
        <v>11</v>
      </c>
      <c r="G46" s="55">
        <v>27</v>
      </c>
      <c r="H46" s="55">
        <v>463</v>
      </c>
      <c r="I46" s="55">
        <v>14</v>
      </c>
      <c r="J46" s="55">
        <v>1</v>
      </c>
      <c r="K46" s="55">
        <v>17</v>
      </c>
      <c r="L46" s="55" t="s">
        <v>266</v>
      </c>
      <c r="M46" s="55">
        <v>71</v>
      </c>
      <c r="N46" s="58" t="s">
        <v>75</v>
      </c>
    </row>
    <row r="47" spans="1:23" ht="12.65" customHeight="1" x14ac:dyDescent="0.25">
      <c r="A47" s="59" t="s">
        <v>19</v>
      </c>
      <c r="B47" s="78" t="s">
        <v>60</v>
      </c>
      <c r="C47" s="60">
        <f t="shared" si="4"/>
        <v>6990</v>
      </c>
      <c r="D47" s="61">
        <v>4129</v>
      </c>
      <c r="E47" s="61">
        <v>53</v>
      </c>
      <c r="F47" s="61">
        <v>435</v>
      </c>
      <c r="G47" s="61">
        <v>280</v>
      </c>
      <c r="H47" s="61">
        <v>2478</v>
      </c>
      <c r="I47" s="61">
        <v>26</v>
      </c>
      <c r="J47" s="61">
        <v>1</v>
      </c>
      <c r="K47" s="61">
        <v>29</v>
      </c>
      <c r="L47" s="55" t="s">
        <v>266</v>
      </c>
      <c r="M47" s="61">
        <v>47</v>
      </c>
      <c r="N47" s="62" t="s">
        <v>76</v>
      </c>
    </row>
    <row r="48" spans="1:23" ht="21" x14ac:dyDescent="0.25">
      <c r="A48" s="59" t="s">
        <v>20</v>
      </c>
      <c r="B48" s="78" t="s">
        <v>61</v>
      </c>
      <c r="C48" s="60">
        <f t="shared" si="4"/>
        <v>4915</v>
      </c>
      <c r="D48" s="61">
        <v>859</v>
      </c>
      <c r="E48" s="61">
        <v>3</v>
      </c>
      <c r="F48" s="61">
        <v>38</v>
      </c>
      <c r="G48" s="61">
        <v>76</v>
      </c>
      <c r="H48" s="61">
        <v>3583</v>
      </c>
      <c r="I48" s="61">
        <v>114</v>
      </c>
      <c r="J48" s="61">
        <v>2</v>
      </c>
      <c r="K48" s="61">
        <v>32</v>
      </c>
      <c r="L48" s="61">
        <v>26</v>
      </c>
      <c r="M48" s="61">
        <v>223</v>
      </c>
      <c r="N48" s="62" t="s">
        <v>77</v>
      </c>
    </row>
    <row r="49" spans="1:14" ht="21" x14ac:dyDescent="0.25">
      <c r="A49" s="59" t="s">
        <v>21</v>
      </c>
      <c r="B49" s="78" t="s">
        <v>62</v>
      </c>
      <c r="C49" s="60">
        <f t="shared" si="4"/>
        <v>18421</v>
      </c>
      <c r="D49" s="61">
        <v>9323</v>
      </c>
      <c r="E49" s="61">
        <v>18</v>
      </c>
      <c r="F49" s="61">
        <v>253</v>
      </c>
      <c r="G49" s="61">
        <v>987</v>
      </c>
      <c r="H49" s="61">
        <v>6798</v>
      </c>
      <c r="I49" s="61">
        <v>378</v>
      </c>
      <c r="J49" s="61">
        <v>27</v>
      </c>
      <c r="K49" s="61">
        <v>452</v>
      </c>
      <c r="L49" s="61">
        <v>19</v>
      </c>
      <c r="M49" s="61">
        <v>437</v>
      </c>
      <c r="N49" s="62" t="s">
        <v>78</v>
      </c>
    </row>
    <row r="50" spans="1:14" x14ac:dyDescent="0.25">
      <c r="A50" s="63" t="s">
        <v>49</v>
      </c>
      <c r="B50" s="64" t="s">
        <v>25</v>
      </c>
      <c r="C50" s="48">
        <f t="shared" si="4"/>
        <v>31629</v>
      </c>
      <c r="D50" s="55">
        <v>20552</v>
      </c>
      <c r="E50" s="55">
        <v>1556</v>
      </c>
      <c r="F50" s="55">
        <v>1109</v>
      </c>
      <c r="G50" s="55">
        <v>4614</v>
      </c>
      <c r="H50" s="55">
        <v>2948</v>
      </c>
      <c r="I50" s="55">
        <v>1017</v>
      </c>
      <c r="J50" s="55">
        <v>140</v>
      </c>
      <c r="K50" s="55">
        <v>237</v>
      </c>
      <c r="L50" s="55">
        <v>44</v>
      </c>
      <c r="M50" s="55">
        <v>2077</v>
      </c>
      <c r="N50" s="65" t="s">
        <v>27</v>
      </c>
    </row>
    <row r="51" spans="1:14" x14ac:dyDescent="0.25">
      <c r="A51" s="66" t="s">
        <v>50</v>
      </c>
      <c r="B51" s="69" t="s">
        <v>63</v>
      </c>
      <c r="C51" s="60">
        <f t="shared" si="4"/>
        <v>24562</v>
      </c>
      <c r="D51" s="61">
        <v>7933</v>
      </c>
      <c r="E51" s="61">
        <v>175</v>
      </c>
      <c r="F51" s="61">
        <v>238</v>
      </c>
      <c r="G51" s="61">
        <v>1056</v>
      </c>
      <c r="H51" s="61">
        <v>12109</v>
      </c>
      <c r="I51" s="61">
        <v>609</v>
      </c>
      <c r="J51" s="61">
        <v>30</v>
      </c>
      <c r="K51" s="61">
        <v>406</v>
      </c>
      <c r="L51" s="61">
        <v>284</v>
      </c>
      <c r="M51" s="61">
        <v>2135</v>
      </c>
      <c r="N51" s="68" t="s">
        <v>79</v>
      </c>
    </row>
    <row r="52" spans="1:14" x14ac:dyDescent="0.25">
      <c r="A52" s="66" t="s">
        <v>51</v>
      </c>
      <c r="B52" s="69" t="s">
        <v>64</v>
      </c>
      <c r="C52" s="60">
        <f t="shared" si="4"/>
        <v>6337</v>
      </c>
      <c r="D52" s="61">
        <v>523</v>
      </c>
      <c r="E52" s="61">
        <v>2</v>
      </c>
      <c r="F52" s="61">
        <v>33</v>
      </c>
      <c r="G52" s="61">
        <v>28</v>
      </c>
      <c r="H52" s="61">
        <v>5630</v>
      </c>
      <c r="I52" s="61">
        <v>38</v>
      </c>
      <c r="J52" s="61">
        <v>3</v>
      </c>
      <c r="K52" s="61">
        <v>37</v>
      </c>
      <c r="L52" s="61">
        <v>8</v>
      </c>
      <c r="M52" s="61">
        <v>70</v>
      </c>
      <c r="N52" s="68" t="s">
        <v>80</v>
      </c>
    </row>
    <row r="53" spans="1:14" ht="12" customHeight="1" x14ac:dyDescent="0.25">
      <c r="A53" s="70" t="s">
        <v>52</v>
      </c>
      <c r="B53" s="67" t="s">
        <v>65</v>
      </c>
      <c r="C53" s="48">
        <f t="shared" si="4"/>
        <v>2708</v>
      </c>
      <c r="D53" s="55">
        <v>1250</v>
      </c>
      <c r="E53" s="55">
        <v>6</v>
      </c>
      <c r="F53" s="55">
        <v>92</v>
      </c>
      <c r="G53" s="55">
        <v>74</v>
      </c>
      <c r="H53" s="55">
        <v>1254</v>
      </c>
      <c r="I53" s="55">
        <v>27</v>
      </c>
      <c r="J53" s="55">
        <v>1</v>
      </c>
      <c r="K53" s="55">
        <v>48</v>
      </c>
      <c r="L53" s="55">
        <v>7</v>
      </c>
      <c r="M53" s="55">
        <v>47</v>
      </c>
      <c r="N53" s="71" t="s">
        <v>81</v>
      </c>
    </row>
    <row r="54" spans="1:14" ht="7.5" customHeight="1" x14ac:dyDescent="0.25">
      <c r="A54" s="2"/>
      <c r="B54" s="20"/>
    </row>
  </sheetData>
  <mergeCells count="10">
    <mergeCell ref="D30:F30"/>
    <mergeCell ref="D3:F3"/>
    <mergeCell ref="A1:N1"/>
    <mergeCell ref="A2:N2"/>
    <mergeCell ref="A29:N29"/>
    <mergeCell ref="A28:N28"/>
    <mergeCell ref="A3:B4"/>
    <mergeCell ref="A30:B31"/>
    <mergeCell ref="N3:N4"/>
    <mergeCell ref="N30:N31"/>
  </mergeCells>
  <phoneticPr fontId="0" type="noConversion"/>
  <printOptions horizontalCentered="1"/>
  <pageMargins left="0.39370078740157483" right="0.39370078740157483" top="0.59055118110236227" bottom="0.59055118110236227" header="0" footer="0.78740157480314965"/>
  <pageSetup paperSize="9" scale="80" orientation="portrait" r:id="rId1"/>
  <headerFooter alignWithMargins="0"/>
  <ignoredErrors>
    <ignoredError sqref="C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46" workbookViewId="0">
      <selection activeCell="O64" sqref="O64"/>
    </sheetView>
  </sheetViews>
  <sheetFormatPr defaultColWidth="9.1796875" defaultRowHeight="10.5" x14ac:dyDescent="0.25"/>
  <cols>
    <col min="1" max="1" width="2.1796875" style="1" customWidth="1"/>
    <col min="2" max="2" width="24.54296875" style="1" customWidth="1"/>
    <col min="3" max="3" width="7.453125" style="1" customWidth="1"/>
    <col min="4" max="13" width="5.1796875" style="1" customWidth="1"/>
    <col min="14" max="14" width="5.1796875" style="39" customWidth="1"/>
    <col min="15" max="15" width="24.453125" style="20" customWidth="1"/>
    <col min="16" max="17" width="9.1796875" style="20"/>
    <col min="18" max="16384" width="9.1796875" style="1"/>
  </cols>
  <sheetData>
    <row r="1" spans="1:17" s="119" customFormat="1" ht="11.25" customHeight="1" x14ac:dyDescent="0.25">
      <c r="A1" s="191" t="s">
        <v>239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18"/>
      <c r="Q1" s="118"/>
    </row>
    <row r="2" spans="1:17" s="119" customFormat="1" ht="11.25" customHeight="1" x14ac:dyDescent="0.25">
      <c r="A2" s="190" t="s">
        <v>240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8"/>
      <c r="Q2" s="118"/>
    </row>
    <row r="3" spans="1:17" ht="14.5" customHeight="1" x14ac:dyDescent="0.25">
      <c r="A3" s="192" t="s">
        <v>92</v>
      </c>
      <c r="B3" s="193"/>
      <c r="C3" s="127" t="s">
        <v>0</v>
      </c>
      <c r="D3" s="202" t="s">
        <v>186</v>
      </c>
      <c r="E3" s="198" t="s">
        <v>48</v>
      </c>
      <c r="F3" s="200" t="s">
        <v>38</v>
      </c>
      <c r="G3" s="200" t="s">
        <v>39</v>
      </c>
      <c r="H3" s="200" t="s">
        <v>40</v>
      </c>
      <c r="I3" s="200" t="s">
        <v>41</v>
      </c>
      <c r="J3" s="200" t="s">
        <v>42</v>
      </c>
      <c r="K3" s="200" t="s">
        <v>43</v>
      </c>
      <c r="L3" s="200" t="s">
        <v>44</v>
      </c>
      <c r="M3" s="200" t="s">
        <v>45</v>
      </c>
      <c r="N3" s="200" t="s">
        <v>46</v>
      </c>
      <c r="O3" s="196" t="s">
        <v>93</v>
      </c>
    </row>
    <row r="4" spans="1:17" ht="14.5" customHeight="1" x14ac:dyDescent="0.25">
      <c r="A4" s="194"/>
      <c r="B4" s="195"/>
      <c r="C4" s="184" t="s">
        <v>29</v>
      </c>
      <c r="D4" s="199"/>
      <c r="E4" s="199"/>
      <c r="F4" s="201"/>
      <c r="G4" s="201"/>
      <c r="H4" s="201"/>
      <c r="I4" s="201"/>
      <c r="J4" s="201"/>
      <c r="K4" s="201"/>
      <c r="L4" s="201"/>
      <c r="M4" s="201"/>
      <c r="N4" s="201"/>
      <c r="O4" s="197"/>
      <c r="Q4" s="1"/>
    </row>
    <row r="5" spans="1:17" ht="6" customHeight="1" x14ac:dyDescent="0.25">
      <c r="A5" s="2"/>
      <c r="B5" s="2"/>
      <c r="C5" s="46"/>
      <c r="D5" s="47"/>
      <c r="E5" s="47"/>
      <c r="F5" s="47"/>
      <c r="G5" s="47"/>
      <c r="H5" s="46"/>
      <c r="I5" s="46"/>
      <c r="J5" s="46"/>
      <c r="K5" s="46"/>
      <c r="L5" s="46"/>
      <c r="M5" s="46"/>
      <c r="N5" s="83"/>
      <c r="Q5" s="1"/>
    </row>
    <row r="6" spans="1:17" ht="12" customHeight="1" x14ac:dyDescent="0.25">
      <c r="A6" s="2"/>
      <c r="B6" s="2" t="s">
        <v>91</v>
      </c>
      <c r="C6" s="52">
        <f t="shared" ref="C6:N6" si="0">SUM(C8:C26)</f>
        <v>475095</v>
      </c>
      <c r="D6" s="52">
        <f t="shared" si="0"/>
        <v>39</v>
      </c>
      <c r="E6" s="52">
        <f t="shared" si="0"/>
        <v>27650</v>
      </c>
      <c r="F6" s="52">
        <f t="shared" si="0"/>
        <v>50743</v>
      </c>
      <c r="G6" s="52">
        <f t="shared" si="0"/>
        <v>59641</v>
      </c>
      <c r="H6" s="52">
        <f t="shared" si="0"/>
        <v>68328</v>
      </c>
      <c r="I6" s="52">
        <f t="shared" si="0"/>
        <v>68589</v>
      </c>
      <c r="J6" s="52">
        <f t="shared" si="0"/>
        <v>61014</v>
      </c>
      <c r="K6" s="52">
        <f t="shared" si="0"/>
        <v>52522</v>
      </c>
      <c r="L6" s="52">
        <f t="shared" si="0"/>
        <v>49057</v>
      </c>
      <c r="M6" s="52">
        <f t="shared" si="0"/>
        <v>32525</v>
      </c>
      <c r="N6" s="48">
        <f t="shared" si="0"/>
        <v>4987</v>
      </c>
      <c r="O6" s="56" t="s">
        <v>29</v>
      </c>
      <c r="Q6" s="18"/>
    </row>
    <row r="7" spans="1:17" ht="6.75" customHeight="1" x14ac:dyDescent="0.25">
      <c r="A7" s="2"/>
      <c r="B7" s="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48"/>
      <c r="O7" s="80"/>
      <c r="Q7" s="18"/>
    </row>
    <row r="8" spans="1:17" x14ac:dyDescent="0.25">
      <c r="A8" s="53" t="s">
        <v>8</v>
      </c>
      <c r="B8" s="54" t="s">
        <v>53</v>
      </c>
      <c r="C8" s="48">
        <f t="shared" ref="C8:C13" si="1">SUM(D8:N8)</f>
        <v>6992</v>
      </c>
      <c r="D8" s="55" t="s">
        <v>266</v>
      </c>
      <c r="E8" s="55">
        <v>196</v>
      </c>
      <c r="F8" s="55">
        <v>451</v>
      </c>
      <c r="G8" s="55">
        <v>699</v>
      </c>
      <c r="H8" s="55">
        <v>871</v>
      </c>
      <c r="I8" s="55">
        <v>981</v>
      </c>
      <c r="J8" s="55">
        <v>998</v>
      </c>
      <c r="K8" s="55">
        <v>1079</v>
      </c>
      <c r="L8" s="55">
        <v>1012</v>
      </c>
      <c r="M8" s="55">
        <v>628</v>
      </c>
      <c r="N8" s="55">
        <v>77</v>
      </c>
      <c r="O8" s="56" t="s">
        <v>66</v>
      </c>
      <c r="Q8" s="1"/>
    </row>
    <row r="9" spans="1:17" x14ac:dyDescent="0.25">
      <c r="A9" s="53" t="s">
        <v>9</v>
      </c>
      <c r="B9" s="57" t="s">
        <v>54</v>
      </c>
      <c r="C9" s="48">
        <f t="shared" si="1"/>
        <v>11592</v>
      </c>
      <c r="D9" s="55" t="s">
        <v>266</v>
      </c>
      <c r="E9" s="55">
        <v>151</v>
      </c>
      <c r="F9" s="55">
        <v>480</v>
      </c>
      <c r="G9" s="55">
        <v>933</v>
      </c>
      <c r="H9" s="55">
        <v>1396</v>
      </c>
      <c r="I9" s="55">
        <v>1646</v>
      </c>
      <c r="J9" s="55">
        <v>1849</v>
      </c>
      <c r="K9" s="55">
        <v>1904</v>
      </c>
      <c r="L9" s="55">
        <v>2199</v>
      </c>
      <c r="M9" s="55">
        <v>972</v>
      </c>
      <c r="N9" s="55">
        <v>62</v>
      </c>
      <c r="O9" s="58" t="s">
        <v>67</v>
      </c>
      <c r="Q9" s="1"/>
    </row>
    <row r="10" spans="1:17" x14ac:dyDescent="0.25">
      <c r="A10" s="53" t="s">
        <v>10</v>
      </c>
      <c r="B10" s="57" t="s">
        <v>23</v>
      </c>
      <c r="C10" s="48">
        <f t="shared" si="1"/>
        <v>96810</v>
      </c>
      <c r="D10" s="55">
        <v>19</v>
      </c>
      <c r="E10" s="55">
        <v>9613</v>
      </c>
      <c r="F10" s="55">
        <v>12382</v>
      </c>
      <c r="G10" s="55">
        <v>13090</v>
      </c>
      <c r="H10" s="55">
        <v>14121</v>
      </c>
      <c r="I10" s="55">
        <v>13767</v>
      </c>
      <c r="J10" s="55">
        <v>11199</v>
      </c>
      <c r="K10" s="55">
        <v>9326</v>
      </c>
      <c r="L10" s="55">
        <v>8523</v>
      </c>
      <c r="M10" s="55">
        <v>4260</v>
      </c>
      <c r="N10" s="55">
        <v>510</v>
      </c>
      <c r="O10" s="58" t="s">
        <v>28</v>
      </c>
      <c r="Q10" s="1"/>
    </row>
    <row r="11" spans="1:17" ht="27" customHeight="1" x14ac:dyDescent="0.25">
      <c r="A11" s="59" t="s">
        <v>11</v>
      </c>
      <c r="B11" s="78" t="s">
        <v>211</v>
      </c>
      <c r="C11" s="60">
        <f t="shared" si="1"/>
        <v>8437</v>
      </c>
      <c r="D11" s="61" t="s">
        <v>266</v>
      </c>
      <c r="E11" s="61">
        <v>94</v>
      </c>
      <c r="F11" s="61">
        <v>331</v>
      </c>
      <c r="G11" s="61">
        <v>775</v>
      </c>
      <c r="H11" s="61">
        <v>1022</v>
      </c>
      <c r="I11" s="61">
        <v>1135</v>
      </c>
      <c r="J11" s="61">
        <v>1060</v>
      </c>
      <c r="K11" s="61">
        <v>1114</v>
      </c>
      <c r="L11" s="61">
        <v>1594</v>
      </c>
      <c r="M11" s="61">
        <v>1225</v>
      </c>
      <c r="N11" s="61">
        <v>87</v>
      </c>
      <c r="O11" s="62" t="s">
        <v>68</v>
      </c>
      <c r="Q11" s="1"/>
    </row>
    <row r="12" spans="1:17" ht="31.5" x14ac:dyDescent="0.25">
      <c r="A12" s="59" t="s">
        <v>12</v>
      </c>
      <c r="B12" s="78" t="s">
        <v>210</v>
      </c>
      <c r="C12" s="60">
        <f t="shared" si="1"/>
        <v>8458</v>
      </c>
      <c r="D12" s="55" t="s">
        <v>266</v>
      </c>
      <c r="E12" s="61">
        <v>149</v>
      </c>
      <c r="F12" s="61">
        <v>402</v>
      </c>
      <c r="G12" s="61">
        <v>664</v>
      </c>
      <c r="H12" s="61">
        <v>1022</v>
      </c>
      <c r="I12" s="61">
        <v>1132</v>
      </c>
      <c r="J12" s="61">
        <v>1289</v>
      </c>
      <c r="K12" s="61">
        <v>1298</v>
      </c>
      <c r="L12" s="61">
        <v>1454</v>
      </c>
      <c r="M12" s="61">
        <v>947</v>
      </c>
      <c r="N12" s="61">
        <v>101</v>
      </c>
      <c r="O12" s="62" t="s">
        <v>69</v>
      </c>
      <c r="Q12" s="1"/>
    </row>
    <row r="13" spans="1:17" x14ac:dyDescent="0.25">
      <c r="A13" s="63" t="s">
        <v>13</v>
      </c>
      <c r="B13" s="57" t="s">
        <v>24</v>
      </c>
      <c r="C13" s="48">
        <f t="shared" si="1"/>
        <v>21791</v>
      </c>
      <c r="D13" s="55">
        <v>3</v>
      </c>
      <c r="E13" s="55">
        <v>1231</v>
      </c>
      <c r="F13" s="55">
        <v>2124</v>
      </c>
      <c r="G13" s="55">
        <v>2472</v>
      </c>
      <c r="H13" s="55">
        <v>2968</v>
      </c>
      <c r="I13" s="55">
        <v>3141</v>
      </c>
      <c r="J13" s="55">
        <v>2723</v>
      </c>
      <c r="K13" s="55">
        <v>2523</v>
      </c>
      <c r="L13" s="55">
        <v>2581</v>
      </c>
      <c r="M13" s="55">
        <v>1644</v>
      </c>
      <c r="N13" s="55">
        <v>381</v>
      </c>
      <c r="O13" s="58" t="s">
        <v>47</v>
      </c>
      <c r="Q13" s="1"/>
    </row>
    <row r="14" spans="1:17" s="27" customFormat="1" ht="24.75" customHeight="1" x14ac:dyDescent="0.25">
      <c r="A14" s="59" t="s">
        <v>14</v>
      </c>
      <c r="B14" s="78" t="s">
        <v>55</v>
      </c>
      <c r="C14" s="60">
        <f t="shared" ref="C14:C26" si="2">SUM(D14:N14)</f>
        <v>84307</v>
      </c>
      <c r="D14" s="61">
        <v>5</v>
      </c>
      <c r="E14" s="61">
        <v>6647</v>
      </c>
      <c r="F14" s="61">
        <v>10486</v>
      </c>
      <c r="G14" s="61">
        <v>12215</v>
      </c>
      <c r="H14" s="61">
        <v>13760</v>
      </c>
      <c r="I14" s="61">
        <v>13100</v>
      </c>
      <c r="J14" s="61">
        <v>10388</v>
      </c>
      <c r="K14" s="61">
        <v>7827</v>
      </c>
      <c r="L14" s="61">
        <v>6109</v>
      </c>
      <c r="M14" s="61">
        <v>3147</v>
      </c>
      <c r="N14" s="61">
        <v>623</v>
      </c>
      <c r="O14" s="62" t="s">
        <v>70</v>
      </c>
      <c r="P14" s="2"/>
      <c r="Q14" s="1"/>
    </row>
    <row r="15" spans="1:17" s="27" customFormat="1" x14ac:dyDescent="0.25">
      <c r="A15" s="63" t="s">
        <v>15</v>
      </c>
      <c r="B15" s="57" t="s">
        <v>56</v>
      </c>
      <c r="C15" s="48">
        <f t="shared" si="2"/>
        <v>21591</v>
      </c>
      <c r="D15" s="55">
        <v>2</v>
      </c>
      <c r="E15" s="55">
        <v>988</v>
      </c>
      <c r="F15" s="55">
        <v>2206</v>
      </c>
      <c r="G15" s="55">
        <v>2379</v>
      </c>
      <c r="H15" s="55">
        <v>2799</v>
      </c>
      <c r="I15" s="55">
        <v>2924</v>
      </c>
      <c r="J15" s="55">
        <v>2893</v>
      </c>
      <c r="K15" s="55">
        <v>2529</v>
      </c>
      <c r="L15" s="55">
        <v>2784</v>
      </c>
      <c r="M15" s="55">
        <v>1842</v>
      </c>
      <c r="N15" s="55">
        <v>245</v>
      </c>
      <c r="O15" s="58" t="s">
        <v>71</v>
      </c>
      <c r="P15" s="2"/>
      <c r="Q15" s="1"/>
    </row>
    <row r="16" spans="1:17" s="27" customFormat="1" ht="31.5" x14ac:dyDescent="0.25">
      <c r="A16" s="59" t="s">
        <v>16</v>
      </c>
      <c r="B16" s="78" t="s">
        <v>212</v>
      </c>
      <c r="C16" s="60">
        <f t="shared" si="2"/>
        <v>11399</v>
      </c>
      <c r="D16" s="61" t="s">
        <v>266</v>
      </c>
      <c r="E16" s="61">
        <v>1586</v>
      </c>
      <c r="F16" s="61">
        <v>1699</v>
      </c>
      <c r="G16" s="61">
        <v>1541</v>
      </c>
      <c r="H16" s="61">
        <v>1492</v>
      </c>
      <c r="I16" s="61">
        <v>1472</v>
      </c>
      <c r="J16" s="61">
        <v>1349</v>
      </c>
      <c r="K16" s="61">
        <v>1017</v>
      </c>
      <c r="L16" s="61">
        <v>794</v>
      </c>
      <c r="M16" s="61">
        <v>390</v>
      </c>
      <c r="N16" s="61">
        <v>59</v>
      </c>
      <c r="O16" s="62" t="s">
        <v>72</v>
      </c>
      <c r="P16" s="2"/>
      <c r="Q16" s="1"/>
    </row>
    <row r="17" spans="1:17" s="27" customFormat="1" x14ac:dyDescent="0.25">
      <c r="A17" s="63" t="s">
        <v>22</v>
      </c>
      <c r="B17" s="57" t="s">
        <v>57</v>
      </c>
      <c r="C17" s="48">
        <f t="shared" si="2"/>
        <v>18342</v>
      </c>
      <c r="D17" s="55" t="s">
        <v>266</v>
      </c>
      <c r="E17" s="55">
        <v>1302</v>
      </c>
      <c r="F17" s="55">
        <v>3659</v>
      </c>
      <c r="G17" s="55">
        <v>3172</v>
      </c>
      <c r="H17" s="55">
        <v>2670</v>
      </c>
      <c r="I17" s="55">
        <v>2165</v>
      </c>
      <c r="J17" s="55">
        <v>1705</v>
      </c>
      <c r="K17" s="55">
        <v>1335</v>
      </c>
      <c r="L17" s="55">
        <v>1352</v>
      </c>
      <c r="M17" s="55">
        <v>883</v>
      </c>
      <c r="N17" s="55">
        <v>99</v>
      </c>
      <c r="O17" s="58" t="s">
        <v>73</v>
      </c>
      <c r="P17" s="2"/>
      <c r="Q17" s="1"/>
    </row>
    <row r="18" spans="1:17" s="27" customFormat="1" ht="21" x14ac:dyDescent="0.25">
      <c r="A18" s="59" t="s">
        <v>17</v>
      </c>
      <c r="B18" s="78" t="s">
        <v>58</v>
      </c>
      <c r="C18" s="60">
        <f t="shared" si="2"/>
        <v>11684</v>
      </c>
      <c r="D18" s="61" t="s">
        <v>266</v>
      </c>
      <c r="E18" s="61">
        <v>261</v>
      </c>
      <c r="F18" s="61">
        <v>1165</v>
      </c>
      <c r="G18" s="61">
        <v>1540</v>
      </c>
      <c r="H18" s="61">
        <v>1991</v>
      </c>
      <c r="I18" s="61">
        <v>2100</v>
      </c>
      <c r="J18" s="61">
        <v>1736</v>
      </c>
      <c r="K18" s="61">
        <v>1104</v>
      </c>
      <c r="L18" s="61">
        <v>949</v>
      </c>
      <c r="M18" s="61">
        <v>780</v>
      </c>
      <c r="N18" s="61">
        <v>58</v>
      </c>
      <c r="O18" s="62" t="s">
        <v>74</v>
      </c>
      <c r="P18" s="2"/>
      <c r="Q18" s="1"/>
    </row>
    <row r="19" spans="1:17" x14ac:dyDescent="0.25">
      <c r="A19" s="63" t="s">
        <v>18</v>
      </c>
      <c r="B19" s="57" t="s">
        <v>59</v>
      </c>
      <c r="C19" s="48">
        <f t="shared" si="2"/>
        <v>2633</v>
      </c>
      <c r="D19" s="55" t="s">
        <v>266</v>
      </c>
      <c r="E19" s="55">
        <v>89</v>
      </c>
      <c r="F19" s="55">
        <v>207</v>
      </c>
      <c r="G19" s="55">
        <v>282</v>
      </c>
      <c r="H19" s="55">
        <v>341</v>
      </c>
      <c r="I19" s="55">
        <v>357</v>
      </c>
      <c r="J19" s="55">
        <v>336</v>
      </c>
      <c r="K19" s="55">
        <v>309</v>
      </c>
      <c r="L19" s="55">
        <v>335</v>
      </c>
      <c r="M19" s="55">
        <v>280</v>
      </c>
      <c r="N19" s="55">
        <v>97</v>
      </c>
      <c r="O19" s="58" t="s">
        <v>75</v>
      </c>
      <c r="Q19" s="1"/>
    </row>
    <row r="20" spans="1:17" ht="13.75" customHeight="1" x14ac:dyDescent="0.25">
      <c r="A20" s="59" t="s">
        <v>19</v>
      </c>
      <c r="B20" s="78" t="s">
        <v>60</v>
      </c>
      <c r="C20" s="60">
        <f t="shared" si="2"/>
        <v>14938</v>
      </c>
      <c r="D20" s="61">
        <v>1</v>
      </c>
      <c r="E20" s="61">
        <v>580</v>
      </c>
      <c r="F20" s="61">
        <v>2429</v>
      </c>
      <c r="G20" s="61">
        <v>2678</v>
      </c>
      <c r="H20" s="61">
        <v>2477</v>
      </c>
      <c r="I20" s="61">
        <v>1964</v>
      </c>
      <c r="J20" s="61">
        <v>1358</v>
      </c>
      <c r="K20" s="61">
        <v>1034</v>
      </c>
      <c r="L20" s="61">
        <v>1092</v>
      </c>
      <c r="M20" s="61">
        <v>920</v>
      </c>
      <c r="N20" s="61">
        <v>405</v>
      </c>
      <c r="O20" s="62" t="s">
        <v>76</v>
      </c>
      <c r="Q20" s="1"/>
    </row>
    <row r="21" spans="1:17" ht="21" x14ac:dyDescent="0.25">
      <c r="A21" s="59" t="s">
        <v>20</v>
      </c>
      <c r="B21" s="78" t="s">
        <v>61</v>
      </c>
      <c r="C21" s="60">
        <f t="shared" si="2"/>
        <v>13199</v>
      </c>
      <c r="D21" s="61">
        <v>2</v>
      </c>
      <c r="E21" s="61">
        <v>1173</v>
      </c>
      <c r="F21" s="61">
        <v>2107</v>
      </c>
      <c r="G21" s="61">
        <v>2263</v>
      </c>
      <c r="H21" s="61">
        <v>2244</v>
      </c>
      <c r="I21" s="61">
        <v>1847</v>
      </c>
      <c r="J21" s="61">
        <v>1300</v>
      </c>
      <c r="K21" s="61">
        <v>993</v>
      </c>
      <c r="L21" s="61">
        <v>756</v>
      </c>
      <c r="M21" s="61">
        <v>429</v>
      </c>
      <c r="N21" s="61">
        <v>85</v>
      </c>
      <c r="O21" s="62" t="s">
        <v>77</v>
      </c>
      <c r="Q21" s="1"/>
    </row>
    <row r="22" spans="1:17" ht="21" x14ac:dyDescent="0.25">
      <c r="A22" s="59" t="s">
        <v>21</v>
      </c>
      <c r="B22" s="78" t="s">
        <v>62</v>
      </c>
      <c r="C22" s="60">
        <f t="shared" si="2"/>
        <v>47914</v>
      </c>
      <c r="D22" s="61" t="s">
        <v>266</v>
      </c>
      <c r="E22" s="61">
        <v>920</v>
      </c>
      <c r="F22" s="61">
        <v>2632</v>
      </c>
      <c r="G22" s="61">
        <v>4500</v>
      </c>
      <c r="H22" s="61">
        <v>5578</v>
      </c>
      <c r="I22" s="61">
        <v>5657</v>
      </c>
      <c r="J22" s="61">
        <v>7786</v>
      </c>
      <c r="K22" s="61">
        <v>8511</v>
      </c>
      <c r="L22" s="61">
        <v>6442</v>
      </c>
      <c r="M22" s="61">
        <v>5175</v>
      </c>
      <c r="N22" s="61">
        <v>713</v>
      </c>
      <c r="O22" s="62" t="s">
        <v>78</v>
      </c>
      <c r="Q22" s="1"/>
    </row>
    <row r="23" spans="1:17" x14ac:dyDescent="0.25">
      <c r="A23" s="63" t="s">
        <v>49</v>
      </c>
      <c r="B23" s="64" t="s">
        <v>25</v>
      </c>
      <c r="C23" s="48">
        <f t="shared" si="2"/>
        <v>44572</v>
      </c>
      <c r="D23" s="55" t="s">
        <v>266</v>
      </c>
      <c r="E23" s="55">
        <v>320</v>
      </c>
      <c r="F23" s="55">
        <v>2782</v>
      </c>
      <c r="G23" s="55">
        <v>4277</v>
      </c>
      <c r="H23" s="55">
        <v>6534</v>
      </c>
      <c r="I23" s="55">
        <v>7739</v>
      </c>
      <c r="J23" s="55">
        <v>7011</v>
      </c>
      <c r="K23" s="55">
        <v>5693</v>
      </c>
      <c r="L23" s="55">
        <v>5104</v>
      </c>
      <c r="M23" s="55">
        <v>4424</v>
      </c>
      <c r="N23" s="55">
        <v>688</v>
      </c>
      <c r="O23" s="65" t="s">
        <v>27</v>
      </c>
      <c r="Q23" s="1"/>
    </row>
    <row r="24" spans="1:17" ht="12" customHeight="1" x14ac:dyDescent="0.25">
      <c r="A24" s="66" t="s">
        <v>50</v>
      </c>
      <c r="B24" s="69" t="s">
        <v>63</v>
      </c>
      <c r="C24" s="48">
        <f t="shared" si="2"/>
        <v>35061</v>
      </c>
      <c r="D24" s="55" t="s">
        <v>266</v>
      </c>
      <c r="E24" s="61">
        <v>1161</v>
      </c>
      <c r="F24" s="61">
        <v>3043</v>
      </c>
      <c r="G24" s="61">
        <v>3816</v>
      </c>
      <c r="H24" s="61">
        <v>4580</v>
      </c>
      <c r="I24" s="61">
        <v>5206</v>
      </c>
      <c r="J24" s="61">
        <v>4444</v>
      </c>
      <c r="K24" s="61">
        <v>3632</v>
      </c>
      <c r="L24" s="61">
        <v>4839</v>
      </c>
      <c r="M24" s="61">
        <v>3785</v>
      </c>
      <c r="N24" s="61">
        <v>555</v>
      </c>
      <c r="O24" s="68" t="s">
        <v>79</v>
      </c>
      <c r="Q24" s="1"/>
    </row>
    <row r="25" spans="1:17" x14ac:dyDescent="0.25">
      <c r="A25" s="66" t="s">
        <v>51</v>
      </c>
      <c r="B25" s="69" t="s">
        <v>64</v>
      </c>
      <c r="C25" s="48">
        <f t="shared" si="2"/>
        <v>9386</v>
      </c>
      <c r="D25" s="61">
        <v>7</v>
      </c>
      <c r="E25" s="61">
        <v>962</v>
      </c>
      <c r="F25" s="61">
        <v>1529</v>
      </c>
      <c r="G25" s="61">
        <v>1548</v>
      </c>
      <c r="H25" s="61">
        <v>1515</v>
      </c>
      <c r="I25" s="61">
        <v>1270</v>
      </c>
      <c r="J25" s="61">
        <v>885</v>
      </c>
      <c r="K25" s="61">
        <v>638</v>
      </c>
      <c r="L25" s="61">
        <v>544</v>
      </c>
      <c r="M25" s="61">
        <v>431</v>
      </c>
      <c r="N25" s="61">
        <v>57</v>
      </c>
      <c r="O25" s="68" t="s">
        <v>80</v>
      </c>
      <c r="Q25" s="1"/>
    </row>
    <row r="26" spans="1:17" x14ac:dyDescent="0.25">
      <c r="A26" s="70" t="s">
        <v>52</v>
      </c>
      <c r="B26" s="67" t="s">
        <v>65</v>
      </c>
      <c r="C26" s="48">
        <f t="shared" si="2"/>
        <v>5989</v>
      </c>
      <c r="D26" s="55" t="s">
        <v>266</v>
      </c>
      <c r="E26" s="55">
        <v>227</v>
      </c>
      <c r="F26" s="55">
        <v>629</v>
      </c>
      <c r="G26" s="55">
        <v>797</v>
      </c>
      <c r="H26" s="55">
        <v>947</v>
      </c>
      <c r="I26" s="55">
        <v>986</v>
      </c>
      <c r="J26" s="55">
        <v>705</v>
      </c>
      <c r="K26" s="55">
        <v>656</v>
      </c>
      <c r="L26" s="55">
        <v>594</v>
      </c>
      <c r="M26" s="55">
        <v>363</v>
      </c>
      <c r="N26" s="55">
        <v>85</v>
      </c>
      <c r="O26" s="71" t="s">
        <v>81</v>
      </c>
      <c r="Q26" s="1"/>
    </row>
    <row r="27" spans="1:17" ht="25.5" customHeight="1" x14ac:dyDescent="0.25">
      <c r="A27" s="2"/>
      <c r="B27" s="79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2"/>
      <c r="O27" s="49"/>
      <c r="Q27" s="1"/>
    </row>
    <row r="28" spans="1:17" s="93" customFormat="1" ht="11.5" x14ac:dyDescent="0.25">
      <c r="A28" s="191" t="s">
        <v>241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20"/>
    </row>
    <row r="29" spans="1:17" s="93" customFormat="1" ht="11.25" customHeight="1" x14ac:dyDescent="0.25">
      <c r="A29" s="190" t="s">
        <v>242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20"/>
    </row>
    <row r="30" spans="1:17" ht="14.5" customHeight="1" x14ac:dyDescent="0.25">
      <c r="A30" s="192" t="s">
        <v>92</v>
      </c>
      <c r="B30" s="193"/>
      <c r="C30" s="127" t="s">
        <v>0</v>
      </c>
      <c r="D30" s="202" t="s">
        <v>186</v>
      </c>
      <c r="E30" s="198" t="s">
        <v>48</v>
      </c>
      <c r="F30" s="200" t="s">
        <v>38</v>
      </c>
      <c r="G30" s="200" t="s">
        <v>39</v>
      </c>
      <c r="H30" s="200" t="s">
        <v>40</v>
      </c>
      <c r="I30" s="200" t="s">
        <v>41</v>
      </c>
      <c r="J30" s="200" t="s">
        <v>42</v>
      </c>
      <c r="K30" s="200" t="s">
        <v>43</v>
      </c>
      <c r="L30" s="200" t="s">
        <v>44</v>
      </c>
      <c r="M30" s="200" t="s">
        <v>45</v>
      </c>
      <c r="N30" s="200" t="s">
        <v>46</v>
      </c>
      <c r="O30" s="196" t="s">
        <v>93</v>
      </c>
    </row>
    <row r="31" spans="1:17" ht="14.5" customHeight="1" x14ac:dyDescent="0.25">
      <c r="A31" s="194"/>
      <c r="B31" s="195"/>
      <c r="C31" s="184" t="s">
        <v>29</v>
      </c>
      <c r="D31" s="199"/>
      <c r="E31" s="199"/>
      <c r="F31" s="201"/>
      <c r="G31" s="201"/>
      <c r="H31" s="201"/>
      <c r="I31" s="201"/>
      <c r="J31" s="201"/>
      <c r="K31" s="201"/>
      <c r="L31" s="201"/>
      <c r="M31" s="201"/>
      <c r="N31" s="201"/>
      <c r="O31" s="197"/>
    </row>
    <row r="32" spans="1:17" ht="6.75" customHeight="1" x14ac:dyDescent="0.25">
      <c r="A32" s="2"/>
      <c r="B32" s="2"/>
      <c r="C32" s="46"/>
      <c r="D32" s="47"/>
      <c r="E32" s="47"/>
      <c r="F32" s="47"/>
      <c r="G32" s="47"/>
      <c r="H32" s="46"/>
      <c r="I32" s="46"/>
      <c r="J32" s="46"/>
      <c r="K32" s="46"/>
      <c r="L32" s="46"/>
      <c r="M32" s="46"/>
      <c r="N32" s="83"/>
    </row>
    <row r="33" spans="1:17" ht="12" customHeight="1" x14ac:dyDescent="0.25">
      <c r="A33" s="2"/>
      <c r="B33" s="2" t="s">
        <v>91</v>
      </c>
      <c r="C33" s="52">
        <f t="shared" ref="C33:N33" si="3">SUM(C35:C53)</f>
        <v>205474</v>
      </c>
      <c r="D33" s="52">
        <f t="shared" si="3"/>
        <v>15</v>
      </c>
      <c r="E33" s="52">
        <f t="shared" si="3"/>
        <v>10169</v>
      </c>
      <c r="F33" s="52">
        <f t="shared" si="3"/>
        <v>22216</v>
      </c>
      <c r="G33" s="52">
        <f t="shared" si="3"/>
        <v>26666</v>
      </c>
      <c r="H33" s="52">
        <f t="shared" si="3"/>
        <v>30988</v>
      </c>
      <c r="I33" s="52">
        <f t="shared" si="3"/>
        <v>31472</v>
      </c>
      <c r="J33" s="52">
        <f t="shared" si="3"/>
        <v>26912</v>
      </c>
      <c r="K33" s="52">
        <f t="shared" si="3"/>
        <v>21368</v>
      </c>
      <c r="L33" s="52">
        <f t="shared" si="3"/>
        <v>20393</v>
      </c>
      <c r="M33" s="52">
        <f t="shared" si="3"/>
        <v>13612</v>
      </c>
      <c r="N33" s="48">
        <f t="shared" si="3"/>
        <v>1663</v>
      </c>
      <c r="O33" s="56" t="s">
        <v>29</v>
      </c>
      <c r="P33" s="81"/>
    </row>
    <row r="34" spans="1:17" ht="5.25" customHeight="1" x14ac:dyDescent="0.25">
      <c r="A34" s="2"/>
      <c r="B34" s="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48"/>
      <c r="O34" s="80"/>
      <c r="P34" s="81"/>
    </row>
    <row r="35" spans="1:17" x14ac:dyDescent="0.25">
      <c r="A35" s="53" t="s">
        <v>8</v>
      </c>
      <c r="B35" s="54" t="s">
        <v>53</v>
      </c>
      <c r="C35" s="48">
        <f t="shared" ref="C35:C40" si="4">SUM(D35:N35)</f>
        <v>1373</v>
      </c>
      <c r="D35" s="55" t="s">
        <v>266</v>
      </c>
      <c r="E35" s="55">
        <v>34</v>
      </c>
      <c r="F35" s="55">
        <v>98</v>
      </c>
      <c r="G35" s="55">
        <v>175</v>
      </c>
      <c r="H35" s="55">
        <v>209</v>
      </c>
      <c r="I35" s="55">
        <v>181</v>
      </c>
      <c r="J35" s="55">
        <v>165</v>
      </c>
      <c r="K35" s="55">
        <v>190</v>
      </c>
      <c r="L35" s="55">
        <v>183</v>
      </c>
      <c r="M35" s="55">
        <v>116</v>
      </c>
      <c r="N35" s="55">
        <v>22</v>
      </c>
      <c r="O35" s="56" t="s">
        <v>66</v>
      </c>
      <c r="P35" s="81"/>
    </row>
    <row r="36" spans="1:17" x14ac:dyDescent="0.25">
      <c r="A36" s="53" t="s">
        <v>9</v>
      </c>
      <c r="B36" s="57" t="s">
        <v>54</v>
      </c>
      <c r="C36" s="48">
        <f t="shared" si="4"/>
        <v>918</v>
      </c>
      <c r="D36" s="55" t="s">
        <v>266</v>
      </c>
      <c r="E36" s="55">
        <v>6</v>
      </c>
      <c r="F36" s="55">
        <v>41</v>
      </c>
      <c r="G36" s="55">
        <v>89</v>
      </c>
      <c r="H36" s="55">
        <v>103</v>
      </c>
      <c r="I36" s="55">
        <v>98</v>
      </c>
      <c r="J36" s="55">
        <v>93</v>
      </c>
      <c r="K36" s="55">
        <v>123</v>
      </c>
      <c r="L36" s="55">
        <v>207</v>
      </c>
      <c r="M36" s="55">
        <v>152</v>
      </c>
      <c r="N36" s="55">
        <v>6</v>
      </c>
      <c r="O36" s="58" t="s">
        <v>67</v>
      </c>
      <c r="P36" s="81"/>
    </row>
    <row r="37" spans="1:17" x14ac:dyDescent="0.25">
      <c r="A37" s="53" t="s">
        <v>10</v>
      </c>
      <c r="B37" s="57" t="s">
        <v>23</v>
      </c>
      <c r="C37" s="48">
        <f t="shared" si="4"/>
        <v>34181</v>
      </c>
      <c r="D37" s="55">
        <v>7</v>
      </c>
      <c r="E37" s="55">
        <v>2868</v>
      </c>
      <c r="F37" s="55">
        <v>4194</v>
      </c>
      <c r="G37" s="55">
        <v>4450</v>
      </c>
      <c r="H37" s="55">
        <v>5177</v>
      </c>
      <c r="I37" s="55">
        <v>5303</v>
      </c>
      <c r="J37" s="55">
        <v>4542</v>
      </c>
      <c r="K37" s="55">
        <v>3741</v>
      </c>
      <c r="L37" s="55">
        <v>2721</v>
      </c>
      <c r="M37" s="55">
        <v>1087</v>
      </c>
      <c r="N37" s="55">
        <v>91</v>
      </c>
      <c r="O37" s="58" t="s">
        <v>28</v>
      </c>
      <c r="P37" s="81"/>
    </row>
    <row r="38" spans="1:17" ht="27.75" customHeight="1" x14ac:dyDescent="0.25">
      <c r="A38" s="59" t="s">
        <v>11</v>
      </c>
      <c r="B38" s="78" t="s">
        <v>211</v>
      </c>
      <c r="C38" s="60">
        <f t="shared" si="4"/>
        <v>1823</v>
      </c>
      <c r="D38" s="61" t="s">
        <v>266</v>
      </c>
      <c r="E38" s="61">
        <v>7</v>
      </c>
      <c r="F38" s="61">
        <v>49</v>
      </c>
      <c r="G38" s="61">
        <v>179</v>
      </c>
      <c r="H38" s="61">
        <v>239</v>
      </c>
      <c r="I38" s="61">
        <v>245</v>
      </c>
      <c r="J38" s="61">
        <v>249</v>
      </c>
      <c r="K38" s="61">
        <v>252</v>
      </c>
      <c r="L38" s="61">
        <v>329</v>
      </c>
      <c r="M38" s="61">
        <v>256</v>
      </c>
      <c r="N38" s="61">
        <v>18</v>
      </c>
      <c r="O38" s="62" t="s">
        <v>68</v>
      </c>
      <c r="P38" s="81"/>
    </row>
    <row r="39" spans="1:17" ht="31.5" x14ac:dyDescent="0.25">
      <c r="A39" s="59" t="s">
        <v>12</v>
      </c>
      <c r="B39" s="78" t="s">
        <v>210</v>
      </c>
      <c r="C39" s="60">
        <f t="shared" si="4"/>
        <v>1204</v>
      </c>
      <c r="D39" s="61" t="s">
        <v>266</v>
      </c>
      <c r="E39" s="61">
        <v>7</v>
      </c>
      <c r="F39" s="61">
        <v>54</v>
      </c>
      <c r="G39" s="61">
        <v>112</v>
      </c>
      <c r="H39" s="61">
        <v>169</v>
      </c>
      <c r="I39" s="61">
        <v>161</v>
      </c>
      <c r="J39" s="61">
        <v>170</v>
      </c>
      <c r="K39" s="61">
        <v>128</v>
      </c>
      <c r="L39" s="61">
        <v>209</v>
      </c>
      <c r="M39" s="61">
        <v>170</v>
      </c>
      <c r="N39" s="61">
        <v>24</v>
      </c>
      <c r="O39" s="62" t="s">
        <v>69</v>
      </c>
      <c r="P39" s="81"/>
    </row>
    <row r="40" spans="1:17" x14ac:dyDescent="0.25">
      <c r="A40" s="63" t="s">
        <v>13</v>
      </c>
      <c r="B40" s="57" t="s">
        <v>24</v>
      </c>
      <c r="C40" s="48">
        <f t="shared" si="4"/>
        <v>2402</v>
      </c>
      <c r="D40" s="55" t="s">
        <v>266</v>
      </c>
      <c r="E40" s="55">
        <v>73</v>
      </c>
      <c r="F40" s="55">
        <v>320</v>
      </c>
      <c r="G40" s="55">
        <v>382</v>
      </c>
      <c r="H40" s="55">
        <v>383</v>
      </c>
      <c r="I40" s="55">
        <v>310</v>
      </c>
      <c r="J40" s="55">
        <v>242</v>
      </c>
      <c r="K40" s="55">
        <v>222</v>
      </c>
      <c r="L40" s="55">
        <v>255</v>
      </c>
      <c r="M40" s="55">
        <v>172</v>
      </c>
      <c r="N40" s="55">
        <v>43</v>
      </c>
      <c r="O40" s="58" t="s">
        <v>47</v>
      </c>
      <c r="P40" s="81"/>
    </row>
    <row r="41" spans="1:17" s="27" customFormat="1" ht="22.75" customHeight="1" x14ac:dyDescent="0.25">
      <c r="A41" s="59" t="s">
        <v>14</v>
      </c>
      <c r="B41" s="78" t="s">
        <v>55</v>
      </c>
      <c r="C41" s="60">
        <f t="shared" ref="C41:C52" si="5">SUM(D41:N41)</f>
        <v>42250</v>
      </c>
      <c r="D41" s="61">
        <v>3</v>
      </c>
      <c r="E41" s="61">
        <v>3004</v>
      </c>
      <c r="F41" s="61">
        <v>5255</v>
      </c>
      <c r="G41" s="61">
        <v>6368</v>
      </c>
      <c r="H41" s="61">
        <v>7276</v>
      </c>
      <c r="I41" s="61">
        <v>6754</v>
      </c>
      <c r="J41" s="61">
        <v>5329</v>
      </c>
      <c r="K41" s="61">
        <v>3939</v>
      </c>
      <c r="L41" s="61">
        <v>2919</v>
      </c>
      <c r="M41" s="61">
        <v>1234</v>
      </c>
      <c r="N41" s="61">
        <v>169</v>
      </c>
      <c r="O41" s="62" t="s">
        <v>70</v>
      </c>
      <c r="P41" s="81"/>
      <c r="Q41" s="2"/>
    </row>
    <row r="42" spans="1:17" s="27" customFormat="1" x14ac:dyDescent="0.25">
      <c r="A42" s="63" t="s">
        <v>15</v>
      </c>
      <c r="B42" s="57" t="s">
        <v>56</v>
      </c>
      <c r="C42" s="48">
        <f t="shared" si="5"/>
        <v>4008</v>
      </c>
      <c r="D42" s="55" t="s">
        <v>266</v>
      </c>
      <c r="E42" s="55">
        <v>114</v>
      </c>
      <c r="F42" s="55">
        <v>351</v>
      </c>
      <c r="G42" s="55">
        <v>454</v>
      </c>
      <c r="H42" s="55">
        <v>495</v>
      </c>
      <c r="I42" s="55">
        <v>501</v>
      </c>
      <c r="J42" s="55">
        <v>522</v>
      </c>
      <c r="K42" s="55">
        <v>484</v>
      </c>
      <c r="L42" s="55">
        <v>597</v>
      </c>
      <c r="M42" s="55">
        <v>452</v>
      </c>
      <c r="N42" s="55">
        <v>38</v>
      </c>
      <c r="O42" s="58" t="s">
        <v>71</v>
      </c>
      <c r="P42" s="81"/>
      <c r="Q42" s="2"/>
    </row>
    <row r="43" spans="1:17" s="27" customFormat="1" ht="31.5" x14ac:dyDescent="0.25">
      <c r="A43" s="59" t="s">
        <v>16</v>
      </c>
      <c r="B43" s="78" t="s">
        <v>212</v>
      </c>
      <c r="C43" s="60">
        <f t="shared" si="5"/>
        <v>6272</v>
      </c>
      <c r="D43" s="61" t="s">
        <v>266</v>
      </c>
      <c r="E43" s="61">
        <v>733</v>
      </c>
      <c r="F43" s="61">
        <v>826</v>
      </c>
      <c r="G43" s="61">
        <v>735</v>
      </c>
      <c r="H43" s="61">
        <v>789</v>
      </c>
      <c r="I43" s="61">
        <v>890</v>
      </c>
      <c r="J43" s="61">
        <v>901</v>
      </c>
      <c r="K43" s="61">
        <v>683</v>
      </c>
      <c r="L43" s="61">
        <v>504</v>
      </c>
      <c r="M43" s="61">
        <v>193</v>
      </c>
      <c r="N43" s="61">
        <v>18</v>
      </c>
      <c r="O43" s="62" t="s">
        <v>72</v>
      </c>
      <c r="P43" s="81"/>
      <c r="Q43" s="2"/>
    </row>
    <row r="44" spans="1:17" s="27" customFormat="1" x14ac:dyDescent="0.25">
      <c r="A44" s="63" t="s">
        <v>22</v>
      </c>
      <c r="B44" s="57" t="s">
        <v>57</v>
      </c>
      <c r="C44" s="48">
        <f t="shared" si="5"/>
        <v>7170</v>
      </c>
      <c r="D44" s="55" t="s">
        <v>266</v>
      </c>
      <c r="E44" s="55">
        <v>445</v>
      </c>
      <c r="F44" s="55">
        <v>1545</v>
      </c>
      <c r="G44" s="55">
        <v>1310</v>
      </c>
      <c r="H44" s="55">
        <v>1041</v>
      </c>
      <c r="I44" s="55">
        <v>796</v>
      </c>
      <c r="J44" s="55">
        <v>640</v>
      </c>
      <c r="K44" s="55">
        <v>511</v>
      </c>
      <c r="L44" s="55">
        <v>483</v>
      </c>
      <c r="M44" s="55">
        <v>363</v>
      </c>
      <c r="N44" s="55">
        <v>36</v>
      </c>
      <c r="O44" s="58" t="s">
        <v>73</v>
      </c>
      <c r="P44" s="81"/>
      <c r="Q44" s="2"/>
    </row>
    <row r="45" spans="1:17" s="27" customFormat="1" ht="21" x14ac:dyDescent="0.25">
      <c r="A45" s="59" t="s">
        <v>17</v>
      </c>
      <c r="B45" s="78" t="s">
        <v>58</v>
      </c>
      <c r="C45" s="60">
        <f t="shared" si="5"/>
        <v>7383</v>
      </c>
      <c r="D45" s="61" t="s">
        <v>266</v>
      </c>
      <c r="E45" s="61">
        <v>167</v>
      </c>
      <c r="F45" s="61">
        <v>755</v>
      </c>
      <c r="G45" s="61">
        <v>1032</v>
      </c>
      <c r="H45" s="61">
        <v>1224</v>
      </c>
      <c r="I45" s="61">
        <v>1271</v>
      </c>
      <c r="J45" s="61">
        <v>1086</v>
      </c>
      <c r="K45" s="61">
        <v>691</v>
      </c>
      <c r="L45" s="61">
        <v>634</v>
      </c>
      <c r="M45" s="61">
        <v>500</v>
      </c>
      <c r="N45" s="61">
        <v>23</v>
      </c>
      <c r="O45" s="62" t="s">
        <v>74</v>
      </c>
      <c r="P45" s="81"/>
      <c r="Q45" s="2"/>
    </row>
    <row r="46" spans="1:17" x14ac:dyDescent="0.25">
      <c r="A46" s="63" t="s">
        <v>18</v>
      </c>
      <c r="B46" s="57" t="s">
        <v>59</v>
      </c>
      <c r="C46" s="48">
        <f t="shared" si="5"/>
        <v>928</v>
      </c>
      <c r="D46" s="55" t="s">
        <v>266</v>
      </c>
      <c r="E46" s="55">
        <v>34</v>
      </c>
      <c r="F46" s="55">
        <v>99</v>
      </c>
      <c r="G46" s="55">
        <v>123</v>
      </c>
      <c r="H46" s="55">
        <v>118</v>
      </c>
      <c r="I46" s="55">
        <v>129</v>
      </c>
      <c r="J46" s="55">
        <v>119</v>
      </c>
      <c r="K46" s="55">
        <v>104</v>
      </c>
      <c r="L46" s="55">
        <v>97</v>
      </c>
      <c r="M46" s="55">
        <v>80</v>
      </c>
      <c r="N46" s="55">
        <v>25</v>
      </c>
      <c r="O46" s="58" t="s">
        <v>75</v>
      </c>
      <c r="P46" s="81"/>
    </row>
    <row r="47" spans="1:17" ht="21" x14ac:dyDescent="0.25">
      <c r="A47" s="59" t="s">
        <v>19</v>
      </c>
      <c r="B47" s="78" t="s">
        <v>60</v>
      </c>
      <c r="C47" s="60">
        <f t="shared" si="5"/>
        <v>6990</v>
      </c>
      <c r="D47" s="61">
        <v>1</v>
      </c>
      <c r="E47" s="61">
        <v>259</v>
      </c>
      <c r="F47" s="61">
        <v>1295</v>
      </c>
      <c r="G47" s="61">
        <v>1318</v>
      </c>
      <c r="H47" s="61">
        <v>1171</v>
      </c>
      <c r="I47" s="61">
        <v>880</v>
      </c>
      <c r="J47" s="61">
        <v>612</v>
      </c>
      <c r="K47" s="61">
        <v>474</v>
      </c>
      <c r="L47" s="61">
        <v>491</v>
      </c>
      <c r="M47" s="61">
        <v>368</v>
      </c>
      <c r="N47" s="61">
        <v>121</v>
      </c>
      <c r="O47" s="62" t="s">
        <v>76</v>
      </c>
      <c r="P47" s="81"/>
    </row>
    <row r="48" spans="1:17" ht="21" x14ac:dyDescent="0.25">
      <c r="A48" s="59" t="s">
        <v>20</v>
      </c>
      <c r="B48" s="78" t="s">
        <v>61</v>
      </c>
      <c r="C48" s="60">
        <f t="shared" si="5"/>
        <v>4915</v>
      </c>
      <c r="D48" s="61">
        <v>1</v>
      </c>
      <c r="E48" s="61">
        <v>391</v>
      </c>
      <c r="F48" s="61">
        <v>777</v>
      </c>
      <c r="G48" s="61">
        <v>901</v>
      </c>
      <c r="H48" s="61">
        <v>891</v>
      </c>
      <c r="I48" s="61">
        <v>627</v>
      </c>
      <c r="J48" s="61">
        <v>473</v>
      </c>
      <c r="K48" s="61">
        <v>341</v>
      </c>
      <c r="L48" s="61">
        <v>310</v>
      </c>
      <c r="M48" s="61">
        <v>173</v>
      </c>
      <c r="N48" s="61">
        <v>30</v>
      </c>
      <c r="O48" s="62" t="s">
        <v>77</v>
      </c>
      <c r="P48" s="81"/>
    </row>
    <row r="49" spans="1:16" ht="21" x14ac:dyDescent="0.25">
      <c r="A49" s="59" t="s">
        <v>21</v>
      </c>
      <c r="B49" s="78" t="s">
        <v>62</v>
      </c>
      <c r="C49" s="60">
        <f t="shared" si="5"/>
        <v>18421</v>
      </c>
      <c r="D49" s="61" t="s">
        <v>266</v>
      </c>
      <c r="E49" s="61">
        <v>144</v>
      </c>
      <c r="F49" s="61">
        <v>772</v>
      </c>
      <c r="G49" s="61">
        <v>1585</v>
      </c>
      <c r="H49" s="61">
        <v>2242</v>
      </c>
      <c r="I49" s="61">
        <v>2644</v>
      </c>
      <c r="J49" s="61">
        <v>2562</v>
      </c>
      <c r="K49" s="61">
        <v>2366</v>
      </c>
      <c r="L49" s="61">
        <v>3112</v>
      </c>
      <c r="M49" s="61">
        <v>2669</v>
      </c>
      <c r="N49" s="61">
        <v>325</v>
      </c>
      <c r="O49" s="62" t="s">
        <v>78</v>
      </c>
      <c r="P49" s="81"/>
    </row>
    <row r="50" spans="1:16" ht="11.25" customHeight="1" x14ac:dyDescent="0.25">
      <c r="A50" s="63" t="s">
        <v>49</v>
      </c>
      <c r="B50" s="64" t="s">
        <v>25</v>
      </c>
      <c r="C50" s="48">
        <f t="shared" si="5"/>
        <v>31629</v>
      </c>
      <c r="D50" s="55" t="s">
        <v>266</v>
      </c>
      <c r="E50" s="55">
        <v>242</v>
      </c>
      <c r="F50" s="55">
        <v>2144</v>
      </c>
      <c r="G50" s="55">
        <v>3295</v>
      </c>
      <c r="H50" s="55">
        <v>4872</v>
      </c>
      <c r="I50" s="55">
        <v>5785</v>
      </c>
      <c r="J50" s="55">
        <v>5101</v>
      </c>
      <c r="K50" s="55">
        <v>3922</v>
      </c>
      <c r="L50" s="55">
        <v>3360</v>
      </c>
      <c r="M50" s="55">
        <v>2603</v>
      </c>
      <c r="N50" s="55">
        <v>305</v>
      </c>
      <c r="O50" s="65" t="s">
        <v>27</v>
      </c>
      <c r="P50" s="81"/>
    </row>
    <row r="51" spans="1:16" ht="14.25" customHeight="1" x14ac:dyDescent="0.25">
      <c r="A51" s="66" t="s">
        <v>50</v>
      </c>
      <c r="B51" s="69" t="s">
        <v>63</v>
      </c>
      <c r="C51" s="48">
        <f t="shared" si="5"/>
        <v>24562</v>
      </c>
      <c r="D51" s="55" t="s">
        <v>266</v>
      </c>
      <c r="E51" s="61">
        <v>770</v>
      </c>
      <c r="F51" s="61">
        <v>2055</v>
      </c>
      <c r="G51" s="61">
        <v>2550</v>
      </c>
      <c r="H51" s="61">
        <v>3083</v>
      </c>
      <c r="I51" s="61">
        <v>3696</v>
      </c>
      <c r="J51" s="61">
        <v>3285</v>
      </c>
      <c r="K51" s="61">
        <v>2627</v>
      </c>
      <c r="L51" s="61">
        <v>3478</v>
      </c>
      <c r="M51" s="61">
        <v>2706</v>
      </c>
      <c r="N51" s="61">
        <v>312</v>
      </c>
      <c r="O51" s="68" t="s">
        <v>79</v>
      </c>
      <c r="P51" s="81"/>
    </row>
    <row r="52" spans="1:16" x14ac:dyDescent="0.25">
      <c r="A52" s="66" t="s">
        <v>51</v>
      </c>
      <c r="B52" s="69" t="s">
        <v>64</v>
      </c>
      <c r="C52" s="48">
        <f t="shared" si="5"/>
        <v>6337</v>
      </c>
      <c r="D52" s="61">
        <v>3</v>
      </c>
      <c r="E52" s="61">
        <v>742</v>
      </c>
      <c r="F52" s="61">
        <v>1253</v>
      </c>
      <c r="G52" s="61">
        <v>1191</v>
      </c>
      <c r="H52" s="61">
        <v>1077</v>
      </c>
      <c r="I52" s="61">
        <v>798</v>
      </c>
      <c r="J52" s="61">
        <v>502</v>
      </c>
      <c r="K52" s="61">
        <v>316</v>
      </c>
      <c r="L52" s="61">
        <v>252</v>
      </c>
      <c r="M52" s="61">
        <v>181</v>
      </c>
      <c r="N52" s="61">
        <v>22</v>
      </c>
      <c r="O52" s="68" t="s">
        <v>80</v>
      </c>
      <c r="P52" s="81"/>
    </row>
    <row r="53" spans="1:16" x14ac:dyDescent="0.25">
      <c r="A53" s="70" t="s">
        <v>52</v>
      </c>
      <c r="B53" s="67" t="s">
        <v>65</v>
      </c>
      <c r="C53" s="48">
        <f>SUM(D53:N53)</f>
        <v>2708</v>
      </c>
      <c r="D53" s="55" t="s">
        <v>266</v>
      </c>
      <c r="E53" s="55">
        <v>129</v>
      </c>
      <c r="F53" s="55">
        <v>333</v>
      </c>
      <c r="G53" s="55">
        <v>417</v>
      </c>
      <c r="H53" s="55">
        <v>429</v>
      </c>
      <c r="I53" s="55">
        <v>403</v>
      </c>
      <c r="J53" s="55">
        <v>319</v>
      </c>
      <c r="K53" s="55">
        <v>254</v>
      </c>
      <c r="L53" s="55">
        <v>252</v>
      </c>
      <c r="M53" s="55">
        <v>137</v>
      </c>
      <c r="N53" s="55">
        <v>35</v>
      </c>
      <c r="O53" s="71" t="s">
        <v>81</v>
      </c>
      <c r="P53" s="81"/>
    </row>
    <row r="54" spans="1:16" ht="7" customHeight="1" x14ac:dyDescent="0.25">
      <c r="A54" s="2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82"/>
      <c r="O54" s="49"/>
    </row>
    <row r="55" spans="1:16" s="20" customFormat="1" x14ac:dyDescent="0.25">
      <c r="B55" s="1"/>
      <c r="N55" s="82"/>
    </row>
    <row r="56" spans="1:16" s="20" customFormat="1" x14ac:dyDescent="0.25">
      <c r="B56" s="1"/>
      <c r="N56" s="82"/>
    </row>
    <row r="57" spans="1:16" s="20" customFormat="1" x14ac:dyDescent="0.25">
      <c r="B57" s="1"/>
      <c r="N57" s="82"/>
    </row>
    <row r="58" spans="1:16" s="20" customFormat="1" x14ac:dyDescent="0.25">
      <c r="B58" s="1"/>
      <c r="N58" s="82"/>
    </row>
    <row r="59" spans="1:16" s="20" customFormat="1" x14ac:dyDescent="0.25">
      <c r="B59" s="1"/>
      <c r="N59" s="82"/>
    </row>
    <row r="60" spans="1:16" s="20" customFormat="1" x14ac:dyDescent="0.25">
      <c r="B60" s="1"/>
      <c r="N60" s="82"/>
    </row>
    <row r="61" spans="1:16" s="20" customFormat="1" x14ac:dyDescent="0.25">
      <c r="B61" s="1"/>
      <c r="N61" s="82"/>
    </row>
    <row r="62" spans="1:16" s="20" customFormat="1" x14ac:dyDescent="0.25">
      <c r="B62" s="1"/>
      <c r="N62" s="82"/>
    </row>
    <row r="63" spans="1:16" s="20" customFormat="1" x14ac:dyDescent="0.25">
      <c r="B63" s="1"/>
      <c r="N63" s="82"/>
    </row>
    <row r="64" spans="1:16" s="20" customFormat="1" x14ac:dyDescent="0.25">
      <c r="B64" s="1"/>
      <c r="N64" s="82"/>
    </row>
    <row r="65" spans="2:14" s="20" customFormat="1" x14ac:dyDescent="0.25">
      <c r="B65" s="1"/>
      <c r="N65" s="82"/>
    </row>
    <row r="66" spans="2:14" s="20" customFormat="1" x14ac:dyDescent="0.25">
      <c r="B66" s="1"/>
      <c r="N66" s="82"/>
    </row>
  </sheetData>
  <mergeCells count="30">
    <mergeCell ref="D30:D31"/>
    <mergeCell ref="A3:B4"/>
    <mergeCell ref="A30:B31"/>
    <mergeCell ref="O30:O31"/>
    <mergeCell ref="O3:O4"/>
    <mergeCell ref="E30:E31"/>
    <mergeCell ref="F30:F31"/>
    <mergeCell ref="G30:G31"/>
    <mergeCell ref="H30:H31"/>
    <mergeCell ref="I30:I31"/>
    <mergeCell ref="A1:O1"/>
    <mergeCell ref="A2:O2"/>
    <mergeCell ref="A28:O28"/>
    <mergeCell ref="A29:O29"/>
    <mergeCell ref="D3:D4"/>
    <mergeCell ref="E3:E4"/>
    <mergeCell ref="F3:F4"/>
    <mergeCell ref="G3:G4"/>
    <mergeCell ref="H3:H4"/>
    <mergeCell ref="I3:I4"/>
    <mergeCell ref="K3:K4"/>
    <mergeCell ref="L3:L4"/>
    <mergeCell ref="M3:M4"/>
    <mergeCell ref="N3:N4"/>
    <mergeCell ref="J30:J31"/>
    <mergeCell ref="J3:J4"/>
    <mergeCell ref="K30:K31"/>
    <mergeCell ref="L30:L31"/>
    <mergeCell ref="M30:M31"/>
    <mergeCell ref="N30:N31"/>
  </mergeCells>
  <phoneticPr fontId="0" type="noConversion"/>
  <printOptions horizontalCentered="1"/>
  <pageMargins left="0.39370078740157483" right="0.39370078740157483" top="0.59055118110236227" bottom="0.59055118110236227" header="0" footer="0.78740157480314965"/>
  <pageSetup paperSize="9" scale="80" orientation="portrait" horizontalDpi="300" verticalDpi="300" r:id="rId1"/>
  <headerFooter alignWithMargins="0"/>
  <ignoredErrors>
    <ignoredError sqref="D33:N3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workbookViewId="0">
      <selection activeCell="M1" sqref="M1:AN1048576"/>
    </sheetView>
  </sheetViews>
  <sheetFormatPr defaultColWidth="8.81640625" defaultRowHeight="13" x14ac:dyDescent="0.3"/>
  <cols>
    <col min="1" max="1" width="2.453125" style="1" customWidth="1"/>
    <col min="2" max="2" width="25.54296875" style="1" customWidth="1"/>
    <col min="3" max="10" width="7.54296875" style="1" customWidth="1"/>
    <col min="11" max="11" width="25.54296875" style="20" customWidth="1"/>
    <col min="12" max="16384" width="8.81640625" style="100"/>
  </cols>
  <sheetData>
    <row r="1" spans="1:11" s="93" customFormat="1" ht="14.25" customHeight="1" x14ac:dyDescent="0.25">
      <c r="A1" s="188" t="s">
        <v>243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s="93" customFormat="1" ht="10.5" customHeight="1" x14ac:dyDescent="0.25">
      <c r="A2" s="205" t="s">
        <v>244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ht="59.15" customHeight="1" x14ac:dyDescent="0.3">
      <c r="A3" s="203" t="s">
        <v>92</v>
      </c>
      <c r="B3" s="186"/>
      <c r="C3" s="186" t="s">
        <v>201</v>
      </c>
      <c r="D3" s="186"/>
      <c r="E3" s="186" t="s">
        <v>202</v>
      </c>
      <c r="F3" s="186"/>
      <c r="G3" s="186" t="s">
        <v>203</v>
      </c>
      <c r="H3" s="186"/>
      <c r="I3" s="186" t="s">
        <v>204</v>
      </c>
      <c r="J3" s="186"/>
      <c r="K3" s="204" t="s">
        <v>93</v>
      </c>
    </row>
    <row r="4" spans="1:11" ht="29.5" customHeight="1" x14ac:dyDescent="0.3">
      <c r="A4" s="203"/>
      <c r="B4" s="186"/>
      <c r="C4" s="99" t="s">
        <v>205</v>
      </c>
      <c r="D4" s="99" t="s">
        <v>206</v>
      </c>
      <c r="E4" s="99" t="s">
        <v>205</v>
      </c>
      <c r="F4" s="99" t="s">
        <v>206</v>
      </c>
      <c r="G4" s="99" t="s">
        <v>205</v>
      </c>
      <c r="H4" s="99" t="s">
        <v>206</v>
      </c>
      <c r="I4" s="99" t="s">
        <v>205</v>
      </c>
      <c r="J4" s="99" t="s">
        <v>206</v>
      </c>
      <c r="K4" s="204"/>
    </row>
    <row r="5" spans="1:11" ht="8.25" customHeight="1" x14ac:dyDescent="0.3">
      <c r="A5" s="2"/>
      <c r="B5" s="2"/>
      <c r="C5" s="2"/>
      <c r="D5" s="47"/>
      <c r="E5" s="47"/>
      <c r="F5" s="47"/>
      <c r="G5" s="47"/>
      <c r="H5" s="47"/>
      <c r="I5" s="47"/>
      <c r="J5" s="47"/>
    </row>
    <row r="6" spans="1:11" x14ac:dyDescent="0.3">
      <c r="A6" s="2"/>
      <c r="B6" s="2" t="s">
        <v>91</v>
      </c>
      <c r="C6" s="52">
        <f>SUM(C8:C26)</f>
        <v>368847</v>
      </c>
      <c r="D6" s="52">
        <f t="shared" ref="D6:J6" si="0">SUM(D8:D26)</f>
        <v>157577</v>
      </c>
      <c r="E6" s="52">
        <f t="shared" si="0"/>
        <v>304201</v>
      </c>
      <c r="F6" s="52">
        <f t="shared" si="0"/>
        <v>129084</v>
      </c>
      <c r="G6" s="52">
        <f t="shared" si="0"/>
        <v>63511</v>
      </c>
      <c r="H6" s="52">
        <f t="shared" si="0"/>
        <v>27865</v>
      </c>
      <c r="I6" s="52">
        <f t="shared" si="0"/>
        <v>1135</v>
      </c>
      <c r="J6" s="52">
        <f t="shared" si="0"/>
        <v>628</v>
      </c>
      <c r="K6" s="56" t="s">
        <v>29</v>
      </c>
    </row>
    <row r="7" spans="1:11" ht="8.25" customHeight="1" x14ac:dyDescent="0.3">
      <c r="A7" s="2"/>
      <c r="B7" s="2"/>
      <c r="C7" s="2"/>
      <c r="D7" s="52"/>
      <c r="E7" s="52"/>
      <c r="F7" s="52"/>
      <c r="G7" s="52"/>
      <c r="H7" s="52"/>
      <c r="I7" s="52"/>
      <c r="J7" s="52"/>
      <c r="K7" s="80"/>
    </row>
    <row r="8" spans="1:11" x14ac:dyDescent="0.3">
      <c r="A8" s="53" t="s">
        <v>8</v>
      </c>
      <c r="B8" s="54" t="s">
        <v>53</v>
      </c>
      <c r="C8" s="101">
        <f>SUM(E8,G8,I8)</f>
        <v>5747</v>
      </c>
      <c r="D8" s="101">
        <f>SUM(F8,H8,J8)</f>
        <v>1143</v>
      </c>
      <c r="E8" s="102">
        <v>4856</v>
      </c>
      <c r="F8" s="102">
        <v>897</v>
      </c>
      <c r="G8" s="102">
        <v>839</v>
      </c>
      <c r="H8" s="102">
        <v>226</v>
      </c>
      <c r="I8" s="102">
        <v>52</v>
      </c>
      <c r="J8" s="102">
        <v>20</v>
      </c>
      <c r="K8" s="56" t="s">
        <v>66</v>
      </c>
    </row>
    <row r="9" spans="1:11" x14ac:dyDescent="0.3">
      <c r="A9" s="53" t="s">
        <v>9</v>
      </c>
      <c r="B9" s="57" t="s">
        <v>54</v>
      </c>
      <c r="C9" s="101">
        <f t="shared" ref="C9:C26" si="1">SUM(E9,G9,I9)</f>
        <v>10824</v>
      </c>
      <c r="D9" s="101">
        <f t="shared" ref="D9:D26" si="2">SUM(F9,H9,J9)</f>
        <v>718</v>
      </c>
      <c r="E9" s="102">
        <v>10124</v>
      </c>
      <c r="F9" s="102">
        <v>658</v>
      </c>
      <c r="G9" s="102">
        <v>696</v>
      </c>
      <c r="H9" s="102">
        <v>60</v>
      </c>
      <c r="I9" s="102">
        <v>4</v>
      </c>
      <c r="J9" s="102" t="s">
        <v>266</v>
      </c>
      <c r="K9" s="58" t="s">
        <v>67</v>
      </c>
    </row>
    <row r="10" spans="1:11" x14ac:dyDescent="0.3">
      <c r="A10" s="53" t="s">
        <v>10</v>
      </c>
      <c r="B10" s="57" t="s">
        <v>23</v>
      </c>
      <c r="C10" s="101">
        <f t="shared" si="1"/>
        <v>86197</v>
      </c>
      <c r="D10" s="101">
        <f t="shared" si="2"/>
        <v>30132</v>
      </c>
      <c r="E10" s="102">
        <v>61392</v>
      </c>
      <c r="F10" s="102">
        <v>20285</v>
      </c>
      <c r="G10" s="102">
        <v>24679</v>
      </c>
      <c r="H10" s="102">
        <v>9784</v>
      </c>
      <c r="I10" s="102">
        <v>126</v>
      </c>
      <c r="J10" s="102">
        <v>63</v>
      </c>
      <c r="K10" s="58" t="s">
        <v>28</v>
      </c>
    </row>
    <row r="11" spans="1:11" ht="25.5" customHeight="1" x14ac:dyDescent="0.3">
      <c r="A11" s="59" t="s">
        <v>11</v>
      </c>
      <c r="B11" s="78" t="s">
        <v>211</v>
      </c>
      <c r="C11" s="103">
        <f t="shared" si="1"/>
        <v>8666</v>
      </c>
      <c r="D11" s="103">
        <f t="shared" si="2"/>
        <v>1770</v>
      </c>
      <c r="E11" s="104">
        <v>8538</v>
      </c>
      <c r="F11" s="104">
        <v>1741</v>
      </c>
      <c r="G11" s="104">
        <v>98</v>
      </c>
      <c r="H11" s="104">
        <v>17</v>
      </c>
      <c r="I11" s="104">
        <v>30</v>
      </c>
      <c r="J11" s="104">
        <v>12</v>
      </c>
      <c r="K11" s="62" t="s">
        <v>68</v>
      </c>
    </row>
    <row r="12" spans="1:11" ht="31.5" x14ac:dyDescent="0.3">
      <c r="A12" s="59" t="s">
        <v>12</v>
      </c>
      <c r="B12" s="78" t="s">
        <v>210</v>
      </c>
      <c r="C12" s="103">
        <f t="shared" si="1"/>
        <v>7629</v>
      </c>
      <c r="D12" s="103">
        <f t="shared" si="2"/>
        <v>1073</v>
      </c>
      <c r="E12" s="104">
        <v>6876</v>
      </c>
      <c r="F12" s="104">
        <v>996</v>
      </c>
      <c r="G12" s="104">
        <v>736</v>
      </c>
      <c r="H12" s="104">
        <v>70</v>
      </c>
      <c r="I12" s="104">
        <v>17</v>
      </c>
      <c r="J12" s="104">
        <v>7</v>
      </c>
      <c r="K12" s="62" t="s">
        <v>69</v>
      </c>
    </row>
    <row r="13" spans="1:11" x14ac:dyDescent="0.3">
      <c r="A13" s="63" t="s">
        <v>13</v>
      </c>
      <c r="B13" s="57" t="s">
        <v>24</v>
      </c>
      <c r="C13" s="101">
        <f t="shared" si="1"/>
        <v>15838</v>
      </c>
      <c r="D13" s="101">
        <f t="shared" si="2"/>
        <v>1529</v>
      </c>
      <c r="E13" s="102">
        <v>11766</v>
      </c>
      <c r="F13" s="102">
        <v>1229</v>
      </c>
      <c r="G13" s="102">
        <v>4026</v>
      </c>
      <c r="H13" s="102">
        <v>279</v>
      </c>
      <c r="I13" s="102">
        <v>46</v>
      </c>
      <c r="J13" s="102">
        <v>21</v>
      </c>
      <c r="K13" s="58" t="s">
        <v>47</v>
      </c>
    </row>
    <row r="14" spans="1:11" ht="21" x14ac:dyDescent="0.3">
      <c r="A14" s="59" t="s">
        <v>14</v>
      </c>
      <c r="B14" s="78" t="s">
        <v>55</v>
      </c>
      <c r="C14" s="103">
        <f t="shared" si="1"/>
        <v>53853</v>
      </c>
      <c r="D14" s="103">
        <f t="shared" si="2"/>
        <v>26183</v>
      </c>
      <c r="E14" s="104">
        <v>41128</v>
      </c>
      <c r="F14" s="104">
        <v>19570</v>
      </c>
      <c r="G14" s="104">
        <v>12678</v>
      </c>
      <c r="H14" s="104">
        <v>6598</v>
      </c>
      <c r="I14" s="104">
        <v>47</v>
      </c>
      <c r="J14" s="104">
        <v>15</v>
      </c>
      <c r="K14" s="62" t="s">
        <v>70</v>
      </c>
    </row>
    <row r="15" spans="1:11" x14ac:dyDescent="0.3">
      <c r="A15" s="63" t="s">
        <v>15</v>
      </c>
      <c r="B15" s="57" t="s">
        <v>56</v>
      </c>
      <c r="C15" s="101">
        <f t="shared" si="1"/>
        <v>16463</v>
      </c>
      <c r="D15" s="101">
        <f t="shared" si="2"/>
        <v>3074</v>
      </c>
      <c r="E15" s="102">
        <v>14344</v>
      </c>
      <c r="F15" s="102">
        <v>2829</v>
      </c>
      <c r="G15" s="102">
        <v>2106</v>
      </c>
      <c r="H15" s="102">
        <v>240</v>
      </c>
      <c r="I15" s="102">
        <v>13</v>
      </c>
      <c r="J15" s="102">
        <v>5</v>
      </c>
      <c r="K15" s="58" t="s">
        <v>71</v>
      </c>
    </row>
    <row r="16" spans="1:11" ht="31.5" x14ac:dyDescent="0.3">
      <c r="A16" s="59" t="s">
        <v>16</v>
      </c>
      <c r="B16" s="78" t="s">
        <v>212</v>
      </c>
      <c r="C16" s="103">
        <f t="shared" si="1"/>
        <v>4331</v>
      </c>
      <c r="D16" s="103">
        <f t="shared" si="2"/>
        <v>2294</v>
      </c>
      <c r="E16" s="104">
        <v>2891</v>
      </c>
      <c r="F16" s="104">
        <v>1508</v>
      </c>
      <c r="G16" s="104">
        <v>1437</v>
      </c>
      <c r="H16" s="104">
        <v>784</v>
      </c>
      <c r="I16" s="104">
        <v>3</v>
      </c>
      <c r="J16" s="104">
        <v>2</v>
      </c>
      <c r="K16" s="62" t="s">
        <v>72</v>
      </c>
    </row>
    <row r="17" spans="1:11" x14ac:dyDescent="0.3">
      <c r="A17" s="63" t="s">
        <v>22</v>
      </c>
      <c r="B17" s="57" t="s">
        <v>57</v>
      </c>
      <c r="C17" s="101">
        <f t="shared" si="1"/>
        <v>13851</v>
      </c>
      <c r="D17" s="101">
        <f t="shared" si="2"/>
        <v>5619</v>
      </c>
      <c r="E17" s="102">
        <v>12452</v>
      </c>
      <c r="F17" s="102">
        <v>5067</v>
      </c>
      <c r="G17" s="102">
        <v>1294</v>
      </c>
      <c r="H17" s="102">
        <v>518</v>
      </c>
      <c r="I17" s="102">
        <v>105</v>
      </c>
      <c r="J17" s="102">
        <v>34</v>
      </c>
      <c r="K17" s="58" t="s">
        <v>73</v>
      </c>
    </row>
    <row r="18" spans="1:11" x14ac:dyDescent="0.3">
      <c r="A18" s="59" t="s">
        <v>17</v>
      </c>
      <c r="B18" s="78" t="s">
        <v>58</v>
      </c>
      <c r="C18" s="103">
        <f t="shared" si="1"/>
        <v>8271</v>
      </c>
      <c r="D18" s="103">
        <f t="shared" si="2"/>
        <v>5140</v>
      </c>
      <c r="E18" s="104">
        <v>7414</v>
      </c>
      <c r="F18" s="104">
        <v>4585</v>
      </c>
      <c r="G18" s="104">
        <v>852</v>
      </c>
      <c r="H18" s="104">
        <v>551</v>
      </c>
      <c r="I18" s="104">
        <v>5</v>
      </c>
      <c r="J18" s="104">
        <v>4</v>
      </c>
      <c r="K18" s="62" t="s">
        <v>74</v>
      </c>
    </row>
    <row r="19" spans="1:11" x14ac:dyDescent="0.3">
      <c r="A19" s="63" t="s">
        <v>18</v>
      </c>
      <c r="B19" s="57" t="s">
        <v>59</v>
      </c>
      <c r="C19" s="101">
        <f t="shared" si="1"/>
        <v>1037</v>
      </c>
      <c r="D19" s="101">
        <f t="shared" si="2"/>
        <v>394</v>
      </c>
      <c r="E19" s="102">
        <v>857</v>
      </c>
      <c r="F19" s="102">
        <v>300</v>
      </c>
      <c r="G19" s="102">
        <v>176</v>
      </c>
      <c r="H19" s="102">
        <v>91</v>
      </c>
      <c r="I19" s="102">
        <v>4</v>
      </c>
      <c r="J19" s="102">
        <v>3</v>
      </c>
      <c r="K19" s="58" t="s">
        <v>75</v>
      </c>
    </row>
    <row r="20" spans="1:11" ht="24.75" customHeight="1" x14ac:dyDescent="0.3">
      <c r="A20" s="59" t="s">
        <v>19</v>
      </c>
      <c r="B20" s="78" t="s">
        <v>60</v>
      </c>
      <c r="C20" s="103">
        <f t="shared" si="1"/>
        <v>6102</v>
      </c>
      <c r="D20" s="103">
        <f t="shared" si="2"/>
        <v>2705</v>
      </c>
      <c r="E20" s="104">
        <v>4910</v>
      </c>
      <c r="F20" s="104">
        <v>2139</v>
      </c>
      <c r="G20" s="104">
        <v>1162</v>
      </c>
      <c r="H20" s="104">
        <v>546</v>
      </c>
      <c r="I20" s="104">
        <v>30</v>
      </c>
      <c r="J20" s="104">
        <v>20</v>
      </c>
      <c r="K20" s="62" t="s">
        <v>76</v>
      </c>
    </row>
    <row r="21" spans="1:11" ht="21" x14ac:dyDescent="0.3">
      <c r="A21" s="59" t="s">
        <v>20</v>
      </c>
      <c r="B21" s="78" t="s">
        <v>61</v>
      </c>
      <c r="C21" s="103">
        <f t="shared" si="1"/>
        <v>9798</v>
      </c>
      <c r="D21" s="103">
        <f t="shared" si="2"/>
        <v>2978</v>
      </c>
      <c r="E21" s="104">
        <v>6974</v>
      </c>
      <c r="F21" s="104">
        <v>2074</v>
      </c>
      <c r="G21" s="104">
        <v>2789</v>
      </c>
      <c r="H21" s="104">
        <v>890</v>
      </c>
      <c r="I21" s="104">
        <v>35</v>
      </c>
      <c r="J21" s="104">
        <v>14</v>
      </c>
      <c r="K21" s="62" t="s">
        <v>77</v>
      </c>
    </row>
    <row r="22" spans="1:11" ht="21" x14ac:dyDescent="0.3">
      <c r="A22" s="59" t="s">
        <v>21</v>
      </c>
      <c r="B22" s="78" t="s">
        <v>62</v>
      </c>
      <c r="C22" s="103">
        <f t="shared" si="1"/>
        <v>38249</v>
      </c>
      <c r="D22" s="103">
        <f t="shared" si="2"/>
        <v>16232</v>
      </c>
      <c r="E22" s="104">
        <v>37230</v>
      </c>
      <c r="F22" s="104">
        <v>15644</v>
      </c>
      <c r="G22" s="104">
        <v>595</v>
      </c>
      <c r="H22" s="104">
        <v>314</v>
      </c>
      <c r="I22" s="104">
        <v>424</v>
      </c>
      <c r="J22" s="104">
        <v>274</v>
      </c>
      <c r="K22" s="62" t="s">
        <v>78</v>
      </c>
    </row>
    <row r="23" spans="1:11" x14ac:dyDescent="0.3">
      <c r="A23" s="63" t="s">
        <v>49</v>
      </c>
      <c r="B23" s="64" t="s">
        <v>25</v>
      </c>
      <c r="C23" s="101">
        <f t="shared" si="1"/>
        <v>42262</v>
      </c>
      <c r="D23" s="101">
        <f t="shared" si="2"/>
        <v>30120</v>
      </c>
      <c r="E23" s="102">
        <v>38044</v>
      </c>
      <c r="F23" s="102">
        <v>26906</v>
      </c>
      <c r="G23" s="102">
        <v>4126</v>
      </c>
      <c r="H23" s="102">
        <v>3143</v>
      </c>
      <c r="I23" s="102">
        <v>92</v>
      </c>
      <c r="J23" s="102">
        <v>71</v>
      </c>
      <c r="K23" s="65" t="s">
        <v>27</v>
      </c>
    </row>
    <row r="24" spans="1:11" ht="13.5" customHeight="1" x14ac:dyDescent="0.3">
      <c r="A24" s="66" t="s">
        <v>50</v>
      </c>
      <c r="B24" s="69" t="s">
        <v>63</v>
      </c>
      <c r="C24" s="103">
        <f t="shared" si="1"/>
        <v>32108</v>
      </c>
      <c r="D24" s="103">
        <f t="shared" si="2"/>
        <v>22309</v>
      </c>
      <c r="E24" s="104">
        <v>28772</v>
      </c>
      <c r="F24" s="104">
        <v>19967</v>
      </c>
      <c r="G24" s="104">
        <v>3254</v>
      </c>
      <c r="H24" s="104">
        <v>2286</v>
      </c>
      <c r="I24" s="104">
        <v>82</v>
      </c>
      <c r="J24" s="104">
        <v>56</v>
      </c>
      <c r="K24" s="68" t="s">
        <v>79</v>
      </c>
    </row>
    <row r="25" spans="1:11" x14ac:dyDescent="0.3">
      <c r="A25" s="66" t="s">
        <v>51</v>
      </c>
      <c r="B25" s="69" t="s">
        <v>64</v>
      </c>
      <c r="C25" s="101">
        <f t="shared" si="1"/>
        <v>5174</v>
      </c>
      <c r="D25" s="101">
        <f t="shared" si="2"/>
        <v>3427</v>
      </c>
      <c r="E25" s="102">
        <v>3488</v>
      </c>
      <c r="F25" s="102">
        <v>2095</v>
      </c>
      <c r="G25" s="102">
        <v>1679</v>
      </c>
      <c r="H25" s="102">
        <v>1329</v>
      </c>
      <c r="I25" s="102">
        <v>7</v>
      </c>
      <c r="J25" s="102">
        <v>3</v>
      </c>
      <c r="K25" s="68" t="s">
        <v>80</v>
      </c>
    </row>
    <row r="26" spans="1:11" x14ac:dyDescent="0.3">
      <c r="A26" s="70" t="s">
        <v>52</v>
      </c>
      <c r="B26" s="67" t="s">
        <v>65</v>
      </c>
      <c r="C26" s="101">
        <f t="shared" si="1"/>
        <v>2447</v>
      </c>
      <c r="D26" s="101">
        <f t="shared" si="2"/>
        <v>737</v>
      </c>
      <c r="E26" s="102">
        <v>2145</v>
      </c>
      <c r="F26" s="102">
        <v>594</v>
      </c>
      <c r="G26" s="102">
        <v>289</v>
      </c>
      <c r="H26" s="102">
        <v>139</v>
      </c>
      <c r="I26" s="102">
        <v>13</v>
      </c>
      <c r="J26" s="102">
        <v>4</v>
      </c>
      <c r="K26" s="71" t="s">
        <v>81</v>
      </c>
    </row>
    <row r="27" spans="1:11" x14ac:dyDescent="0.3">
      <c r="A27" s="2"/>
      <c r="B27" s="79"/>
      <c r="C27" s="79"/>
      <c r="D27" s="75"/>
      <c r="E27" s="75"/>
      <c r="F27" s="75"/>
      <c r="G27" s="75"/>
      <c r="H27" s="75"/>
      <c r="I27" s="75"/>
      <c r="J27" s="75"/>
      <c r="K27" s="49"/>
    </row>
    <row r="28" spans="1:11" ht="12.65" customHeight="1" x14ac:dyDescent="0.3">
      <c r="A28" s="2"/>
      <c r="B28" s="79"/>
      <c r="C28" s="79"/>
      <c r="D28" s="75"/>
      <c r="E28" s="75"/>
      <c r="F28" s="75"/>
      <c r="G28" s="75"/>
      <c r="H28" s="75"/>
      <c r="I28" s="75"/>
      <c r="J28" s="75"/>
      <c r="K28" s="49"/>
    </row>
    <row r="29" spans="1:11" x14ac:dyDescent="0.3">
      <c r="A29" s="2"/>
      <c r="B29" s="79"/>
      <c r="C29" s="79"/>
      <c r="D29" s="75"/>
      <c r="E29" s="75"/>
      <c r="F29" s="75"/>
      <c r="G29" s="75"/>
      <c r="H29" s="75"/>
      <c r="I29" s="75"/>
      <c r="J29" s="75"/>
      <c r="K29" s="49"/>
    </row>
    <row r="30" spans="1:11" s="93" customFormat="1" ht="12.75" customHeight="1" x14ac:dyDescent="0.25">
      <c r="A30" s="188" t="s">
        <v>245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</row>
    <row r="31" spans="1:11" s="93" customFormat="1" ht="12" customHeight="1" x14ac:dyDescent="0.25">
      <c r="A31" s="205" t="s">
        <v>246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spans="1:11" ht="50.5" customHeight="1" x14ac:dyDescent="0.3">
      <c r="A32" s="203" t="s">
        <v>92</v>
      </c>
      <c r="B32" s="186"/>
      <c r="C32" s="186" t="s">
        <v>201</v>
      </c>
      <c r="D32" s="186"/>
      <c r="E32" s="186" t="s">
        <v>207</v>
      </c>
      <c r="F32" s="186"/>
      <c r="G32" s="186" t="s">
        <v>208</v>
      </c>
      <c r="H32" s="186"/>
      <c r="I32" s="186" t="s">
        <v>209</v>
      </c>
      <c r="J32" s="186"/>
      <c r="K32" s="204" t="s">
        <v>93</v>
      </c>
    </row>
    <row r="33" spans="1:11" ht="29.15" customHeight="1" x14ac:dyDescent="0.3">
      <c r="A33" s="203"/>
      <c r="B33" s="186"/>
      <c r="C33" s="99" t="s">
        <v>205</v>
      </c>
      <c r="D33" s="99" t="s">
        <v>206</v>
      </c>
      <c r="E33" s="99" t="s">
        <v>205</v>
      </c>
      <c r="F33" s="99" t="s">
        <v>206</v>
      </c>
      <c r="G33" s="99" t="s">
        <v>205</v>
      </c>
      <c r="H33" s="99" t="s">
        <v>206</v>
      </c>
      <c r="I33" s="99" t="s">
        <v>205</v>
      </c>
      <c r="J33" s="99" t="s">
        <v>206</v>
      </c>
      <c r="K33" s="204"/>
    </row>
    <row r="34" spans="1:11" ht="8.25" customHeight="1" x14ac:dyDescent="0.3">
      <c r="A34" s="2"/>
      <c r="B34" s="2"/>
      <c r="C34" s="2"/>
      <c r="D34" s="47"/>
      <c r="E34" s="47"/>
      <c r="F34" s="47"/>
      <c r="G34" s="47"/>
      <c r="H34" s="47"/>
      <c r="I34" s="47"/>
      <c r="J34" s="47"/>
    </row>
    <row r="35" spans="1:11" x14ac:dyDescent="0.3">
      <c r="A35" s="2"/>
      <c r="B35" s="2" t="s">
        <v>91</v>
      </c>
      <c r="C35" s="52">
        <f>SUM(C37:C55)</f>
        <v>368847</v>
      </c>
      <c r="D35" s="52">
        <f t="shared" ref="D35:J35" si="3">SUM(D37:D55)</f>
        <v>157577</v>
      </c>
      <c r="E35" s="52">
        <f t="shared" si="3"/>
        <v>355614</v>
      </c>
      <c r="F35" s="52">
        <f t="shared" si="3"/>
        <v>149424</v>
      </c>
      <c r="G35" s="52">
        <f t="shared" si="3"/>
        <v>12179</v>
      </c>
      <c r="H35" s="52">
        <f t="shared" si="3"/>
        <v>7475</v>
      </c>
      <c r="I35" s="52">
        <f t="shared" si="3"/>
        <v>1054</v>
      </c>
      <c r="J35" s="52">
        <f t="shared" si="3"/>
        <v>678</v>
      </c>
      <c r="K35" s="56" t="s">
        <v>29</v>
      </c>
    </row>
    <row r="36" spans="1:11" ht="8.25" customHeight="1" x14ac:dyDescent="0.3">
      <c r="A36" s="2"/>
      <c r="B36" s="2"/>
      <c r="C36" s="2"/>
      <c r="D36" s="52"/>
      <c r="E36" s="52"/>
      <c r="F36" s="52"/>
      <c r="G36" s="52"/>
      <c r="H36" s="52"/>
      <c r="I36" s="52"/>
      <c r="J36" s="52"/>
      <c r="K36" s="80"/>
    </row>
    <row r="37" spans="1:11" x14ac:dyDescent="0.3">
      <c r="A37" s="53" t="s">
        <v>8</v>
      </c>
      <c r="B37" s="54" t="s">
        <v>53</v>
      </c>
      <c r="C37" s="101">
        <f>SUM(E37,G37,I37)</f>
        <v>5747</v>
      </c>
      <c r="D37" s="101">
        <f>SUM(F37,H37,J37)</f>
        <v>1143</v>
      </c>
      <c r="E37" s="102">
        <v>5728</v>
      </c>
      <c r="F37" s="102">
        <v>1136</v>
      </c>
      <c r="G37" s="102">
        <v>19</v>
      </c>
      <c r="H37" s="102">
        <v>7</v>
      </c>
      <c r="I37" s="102" t="s">
        <v>266</v>
      </c>
      <c r="J37" s="102" t="s">
        <v>266</v>
      </c>
      <c r="K37" s="56" t="s">
        <v>66</v>
      </c>
    </row>
    <row r="38" spans="1:11" x14ac:dyDescent="0.3">
      <c r="A38" s="53" t="s">
        <v>9</v>
      </c>
      <c r="B38" s="57" t="s">
        <v>54</v>
      </c>
      <c r="C38" s="101">
        <f t="shared" ref="C38:C55" si="4">SUM(E38,G38,I38)</f>
        <v>10824</v>
      </c>
      <c r="D38" s="101">
        <f t="shared" ref="D38:D55" si="5">SUM(F38,H38,J38)</f>
        <v>718</v>
      </c>
      <c r="E38" s="102">
        <v>10811</v>
      </c>
      <c r="F38" s="102">
        <v>712</v>
      </c>
      <c r="G38" s="102">
        <v>13</v>
      </c>
      <c r="H38" s="102">
        <v>6</v>
      </c>
      <c r="I38" s="102" t="s">
        <v>266</v>
      </c>
      <c r="J38" s="102" t="s">
        <v>266</v>
      </c>
      <c r="K38" s="58" t="s">
        <v>67</v>
      </c>
    </row>
    <row r="39" spans="1:11" x14ac:dyDescent="0.3">
      <c r="A39" s="53" t="s">
        <v>10</v>
      </c>
      <c r="B39" s="57" t="s">
        <v>23</v>
      </c>
      <c r="C39" s="101">
        <f t="shared" si="4"/>
        <v>86197</v>
      </c>
      <c r="D39" s="101">
        <f t="shared" si="5"/>
        <v>30132</v>
      </c>
      <c r="E39" s="102">
        <v>85629</v>
      </c>
      <c r="F39" s="102">
        <v>29800</v>
      </c>
      <c r="G39" s="102">
        <v>560</v>
      </c>
      <c r="H39" s="102">
        <v>328</v>
      </c>
      <c r="I39" s="102">
        <v>8</v>
      </c>
      <c r="J39" s="102">
        <v>4</v>
      </c>
      <c r="K39" s="58" t="s">
        <v>28</v>
      </c>
    </row>
    <row r="40" spans="1:11" ht="25.5" customHeight="1" x14ac:dyDescent="0.3">
      <c r="A40" s="59" t="s">
        <v>11</v>
      </c>
      <c r="B40" s="78" t="s">
        <v>211</v>
      </c>
      <c r="C40" s="103">
        <f t="shared" si="4"/>
        <v>8666</v>
      </c>
      <c r="D40" s="103">
        <f t="shared" si="5"/>
        <v>1770</v>
      </c>
      <c r="E40" s="104">
        <v>8654</v>
      </c>
      <c r="F40" s="104">
        <v>1764</v>
      </c>
      <c r="G40" s="104">
        <v>8</v>
      </c>
      <c r="H40" s="104">
        <v>5</v>
      </c>
      <c r="I40" s="104">
        <v>4</v>
      </c>
      <c r="J40" s="104">
        <v>1</v>
      </c>
      <c r="K40" s="62" t="s">
        <v>68</v>
      </c>
    </row>
    <row r="41" spans="1:11" ht="31.5" x14ac:dyDescent="0.3">
      <c r="A41" s="59" t="s">
        <v>12</v>
      </c>
      <c r="B41" s="78" t="s">
        <v>210</v>
      </c>
      <c r="C41" s="103">
        <f t="shared" si="4"/>
        <v>7629</v>
      </c>
      <c r="D41" s="103">
        <f t="shared" si="5"/>
        <v>1073</v>
      </c>
      <c r="E41" s="104">
        <v>7580</v>
      </c>
      <c r="F41" s="104">
        <v>1070</v>
      </c>
      <c r="G41" s="104">
        <v>16</v>
      </c>
      <c r="H41" s="104">
        <v>3</v>
      </c>
      <c r="I41" s="104">
        <v>33</v>
      </c>
      <c r="J41" s="104" t="s">
        <v>266</v>
      </c>
      <c r="K41" s="62" t="s">
        <v>69</v>
      </c>
    </row>
    <row r="42" spans="1:11" x14ac:dyDescent="0.3">
      <c r="A42" s="63" t="s">
        <v>13</v>
      </c>
      <c r="B42" s="57" t="s">
        <v>24</v>
      </c>
      <c r="C42" s="101">
        <f t="shared" si="4"/>
        <v>15838</v>
      </c>
      <c r="D42" s="101">
        <f t="shared" si="5"/>
        <v>1529</v>
      </c>
      <c r="E42" s="102">
        <v>15704</v>
      </c>
      <c r="F42" s="102">
        <v>1507</v>
      </c>
      <c r="G42" s="102">
        <v>129</v>
      </c>
      <c r="H42" s="102">
        <v>19</v>
      </c>
      <c r="I42" s="102">
        <v>5</v>
      </c>
      <c r="J42" s="102">
        <v>3</v>
      </c>
      <c r="K42" s="58" t="s">
        <v>47</v>
      </c>
    </row>
    <row r="43" spans="1:11" ht="21" x14ac:dyDescent="0.3">
      <c r="A43" s="59" t="s">
        <v>14</v>
      </c>
      <c r="B43" s="78" t="s">
        <v>55</v>
      </c>
      <c r="C43" s="103">
        <f t="shared" si="4"/>
        <v>53853</v>
      </c>
      <c r="D43" s="103">
        <f t="shared" si="5"/>
        <v>26183</v>
      </c>
      <c r="E43" s="104">
        <v>53299</v>
      </c>
      <c r="F43" s="104">
        <v>25837</v>
      </c>
      <c r="G43" s="104">
        <v>546</v>
      </c>
      <c r="H43" s="104">
        <v>341</v>
      </c>
      <c r="I43" s="104">
        <v>8</v>
      </c>
      <c r="J43" s="104">
        <v>5</v>
      </c>
      <c r="K43" s="62" t="s">
        <v>70</v>
      </c>
    </row>
    <row r="44" spans="1:11" x14ac:dyDescent="0.3">
      <c r="A44" s="63" t="s">
        <v>15</v>
      </c>
      <c r="B44" s="57" t="s">
        <v>56</v>
      </c>
      <c r="C44" s="101">
        <f t="shared" si="4"/>
        <v>16463</v>
      </c>
      <c r="D44" s="101">
        <f t="shared" si="5"/>
        <v>3074</v>
      </c>
      <c r="E44" s="102">
        <v>16294</v>
      </c>
      <c r="F44" s="102">
        <v>3048</v>
      </c>
      <c r="G44" s="102">
        <v>169</v>
      </c>
      <c r="H44" s="102">
        <v>26</v>
      </c>
      <c r="I44" s="102" t="s">
        <v>266</v>
      </c>
      <c r="J44" s="102" t="s">
        <v>266</v>
      </c>
      <c r="K44" s="58" t="s">
        <v>71</v>
      </c>
    </row>
    <row r="45" spans="1:11" ht="31.5" x14ac:dyDescent="0.3">
      <c r="A45" s="59" t="s">
        <v>16</v>
      </c>
      <c r="B45" s="78" t="s">
        <v>212</v>
      </c>
      <c r="C45" s="103">
        <f t="shared" si="4"/>
        <v>4331</v>
      </c>
      <c r="D45" s="103">
        <f t="shared" si="5"/>
        <v>2294</v>
      </c>
      <c r="E45" s="104">
        <v>4251</v>
      </c>
      <c r="F45" s="104">
        <v>2255</v>
      </c>
      <c r="G45" s="104">
        <v>80</v>
      </c>
      <c r="H45" s="104">
        <v>39</v>
      </c>
      <c r="I45" s="104" t="s">
        <v>266</v>
      </c>
      <c r="J45" s="104" t="s">
        <v>266</v>
      </c>
      <c r="K45" s="62" t="s">
        <v>72</v>
      </c>
    </row>
    <row r="46" spans="1:11" x14ac:dyDescent="0.3">
      <c r="A46" s="63" t="s">
        <v>22</v>
      </c>
      <c r="B46" s="57" t="s">
        <v>57</v>
      </c>
      <c r="C46" s="101">
        <f t="shared" si="4"/>
        <v>13851</v>
      </c>
      <c r="D46" s="101">
        <f t="shared" si="5"/>
        <v>5619</v>
      </c>
      <c r="E46" s="102">
        <v>13818</v>
      </c>
      <c r="F46" s="102">
        <v>5606</v>
      </c>
      <c r="G46" s="102">
        <v>31</v>
      </c>
      <c r="H46" s="102">
        <v>12</v>
      </c>
      <c r="I46" s="102">
        <v>2</v>
      </c>
      <c r="J46" s="102">
        <v>1</v>
      </c>
      <c r="K46" s="58" t="s">
        <v>73</v>
      </c>
    </row>
    <row r="47" spans="1:11" x14ac:dyDescent="0.3">
      <c r="A47" s="59" t="s">
        <v>17</v>
      </c>
      <c r="B47" s="78" t="s">
        <v>58</v>
      </c>
      <c r="C47" s="103">
        <f t="shared" si="4"/>
        <v>8271</v>
      </c>
      <c r="D47" s="103">
        <f t="shared" si="5"/>
        <v>5140</v>
      </c>
      <c r="E47" s="104">
        <v>7878</v>
      </c>
      <c r="F47" s="104">
        <v>4951</v>
      </c>
      <c r="G47" s="104">
        <v>393</v>
      </c>
      <c r="H47" s="104">
        <v>189</v>
      </c>
      <c r="I47" s="104" t="s">
        <v>266</v>
      </c>
      <c r="J47" s="104" t="s">
        <v>266</v>
      </c>
      <c r="K47" s="62" t="s">
        <v>74</v>
      </c>
    </row>
    <row r="48" spans="1:11" x14ac:dyDescent="0.3">
      <c r="A48" s="63" t="s">
        <v>18</v>
      </c>
      <c r="B48" s="57" t="s">
        <v>59</v>
      </c>
      <c r="C48" s="101">
        <f t="shared" si="4"/>
        <v>1037</v>
      </c>
      <c r="D48" s="101">
        <f t="shared" si="5"/>
        <v>394</v>
      </c>
      <c r="E48" s="102">
        <v>1026</v>
      </c>
      <c r="F48" s="102">
        <v>391</v>
      </c>
      <c r="G48" s="102">
        <v>10</v>
      </c>
      <c r="H48" s="102">
        <v>2</v>
      </c>
      <c r="I48" s="102">
        <v>1</v>
      </c>
      <c r="J48" s="102">
        <v>1</v>
      </c>
      <c r="K48" s="58" t="s">
        <v>75</v>
      </c>
    </row>
    <row r="49" spans="1:11" ht="21" x14ac:dyDescent="0.3">
      <c r="A49" s="59" t="s">
        <v>19</v>
      </c>
      <c r="B49" s="78" t="s">
        <v>60</v>
      </c>
      <c r="C49" s="103">
        <f t="shared" si="4"/>
        <v>6102</v>
      </c>
      <c r="D49" s="103">
        <f t="shared" si="5"/>
        <v>2705</v>
      </c>
      <c r="E49" s="104">
        <v>5798</v>
      </c>
      <c r="F49" s="104">
        <v>2568</v>
      </c>
      <c r="G49" s="104">
        <v>301</v>
      </c>
      <c r="H49" s="104">
        <v>135</v>
      </c>
      <c r="I49" s="104">
        <v>3</v>
      </c>
      <c r="J49" s="104">
        <v>2</v>
      </c>
      <c r="K49" s="62" t="s">
        <v>76</v>
      </c>
    </row>
    <row r="50" spans="1:11" ht="21" x14ac:dyDescent="0.3">
      <c r="A50" s="59" t="s">
        <v>20</v>
      </c>
      <c r="B50" s="78" t="s">
        <v>61</v>
      </c>
      <c r="C50" s="103">
        <f t="shared" si="4"/>
        <v>9798</v>
      </c>
      <c r="D50" s="103">
        <f t="shared" si="5"/>
        <v>2978</v>
      </c>
      <c r="E50" s="104">
        <v>9118</v>
      </c>
      <c r="F50" s="104">
        <v>2858</v>
      </c>
      <c r="G50" s="104">
        <v>561</v>
      </c>
      <c r="H50" s="104">
        <v>66</v>
      </c>
      <c r="I50" s="104">
        <v>119</v>
      </c>
      <c r="J50" s="104">
        <v>54</v>
      </c>
      <c r="K50" s="62" t="s">
        <v>77</v>
      </c>
    </row>
    <row r="51" spans="1:11" ht="21" x14ac:dyDescent="0.3">
      <c r="A51" s="59" t="s">
        <v>21</v>
      </c>
      <c r="B51" s="78" t="s">
        <v>62</v>
      </c>
      <c r="C51" s="103">
        <f t="shared" si="4"/>
        <v>38249</v>
      </c>
      <c r="D51" s="103">
        <f t="shared" si="5"/>
        <v>16232</v>
      </c>
      <c r="E51" s="104">
        <v>38178</v>
      </c>
      <c r="F51" s="104">
        <v>16192</v>
      </c>
      <c r="G51" s="104">
        <v>52</v>
      </c>
      <c r="H51" s="104">
        <v>34</v>
      </c>
      <c r="I51" s="104">
        <v>19</v>
      </c>
      <c r="J51" s="104">
        <v>6</v>
      </c>
      <c r="K51" s="62" t="s">
        <v>78</v>
      </c>
    </row>
    <row r="52" spans="1:11" x14ac:dyDescent="0.3">
      <c r="A52" s="63" t="s">
        <v>49</v>
      </c>
      <c r="B52" s="64" t="s">
        <v>25</v>
      </c>
      <c r="C52" s="101">
        <f t="shared" si="4"/>
        <v>42262</v>
      </c>
      <c r="D52" s="101">
        <f t="shared" si="5"/>
        <v>30120</v>
      </c>
      <c r="E52" s="102">
        <v>33211</v>
      </c>
      <c r="F52" s="102">
        <v>23988</v>
      </c>
      <c r="G52" s="102">
        <v>9015</v>
      </c>
      <c r="H52" s="102">
        <v>6096</v>
      </c>
      <c r="I52" s="102">
        <v>36</v>
      </c>
      <c r="J52" s="102">
        <v>36</v>
      </c>
      <c r="K52" s="65" t="s">
        <v>27</v>
      </c>
    </row>
    <row r="53" spans="1:11" ht="15.75" customHeight="1" x14ac:dyDescent="0.3">
      <c r="A53" s="66" t="s">
        <v>50</v>
      </c>
      <c r="B53" s="69" t="s">
        <v>63</v>
      </c>
      <c r="C53" s="103">
        <f t="shared" si="4"/>
        <v>32108</v>
      </c>
      <c r="D53" s="103">
        <f t="shared" si="5"/>
        <v>22309</v>
      </c>
      <c r="E53" s="104">
        <v>31097</v>
      </c>
      <c r="F53" s="104">
        <v>21634</v>
      </c>
      <c r="G53" s="104">
        <v>195</v>
      </c>
      <c r="H53" s="104">
        <v>110</v>
      </c>
      <c r="I53" s="104">
        <v>816</v>
      </c>
      <c r="J53" s="104">
        <v>565</v>
      </c>
      <c r="K53" s="68" t="s">
        <v>79</v>
      </c>
    </row>
    <row r="54" spans="1:11" x14ac:dyDescent="0.3">
      <c r="A54" s="66" t="s">
        <v>51</v>
      </c>
      <c r="B54" s="69" t="s">
        <v>64</v>
      </c>
      <c r="C54" s="103">
        <f t="shared" si="4"/>
        <v>5174</v>
      </c>
      <c r="D54" s="103">
        <f t="shared" si="5"/>
        <v>3427</v>
      </c>
      <c r="E54" s="104">
        <v>5117</v>
      </c>
      <c r="F54" s="104">
        <v>3383</v>
      </c>
      <c r="G54" s="104">
        <v>57</v>
      </c>
      <c r="H54" s="104">
        <v>44</v>
      </c>
      <c r="I54" s="104" t="s">
        <v>266</v>
      </c>
      <c r="J54" s="104" t="s">
        <v>266</v>
      </c>
      <c r="K54" s="68" t="s">
        <v>80</v>
      </c>
    </row>
    <row r="55" spans="1:11" x14ac:dyDescent="0.3">
      <c r="A55" s="70" t="s">
        <v>52</v>
      </c>
      <c r="B55" s="67" t="s">
        <v>65</v>
      </c>
      <c r="C55" s="101">
        <f t="shared" si="4"/>
        <v>2447</v>
      </c>
      <c r="D55" s="101">
        <f t="shared" si="5"/>
        <v>737</v>
      </c>
      <c r="E55" s="102">
        <v>2423</v>
      </c>
      <c r="F55" s="102">
        <v>724</v>
      </c>
      <c r="G55" s="102">
        <v>24</v>
      </c>
      <c r="H55" s="102">
        <v>13</v>
      </c>
      <c r="I55" s="102" t="s">
        <v>266</v>
      </c>
      <c r="J55" s="102" t="s">
        <v>266</v>
      </c>
      <c r="K55" s="71" t="s">
        <v>81</v>
      </c>
    </row>
    <row r="56" spans="1:11" x14ac:dyDescent="0.3">
      <c r="A56" s="2"/>
      <c r="D56" s="20"/>
      <c r="E56" s="20"/>
      <c r="F56" s="20"/>
      <c r="G56" s="20"/>
      <c r="H56" s="20"/>
      <c r="I56" s="20"/>
      <c r="J56" s="20"/>
      <c r="K56" s="49"/>
    </row>
    <row r="57" spans="1:11" x14ac:dyDescent="0.3">
      <c r="A57" s="2"/>
      <c r="B57" s="2"/>
      <c r="C57" s="2"/>
      <c r="D57" s="72"/>
      <c r="E57" s="72"/>
      <c r="F57" s="72"/>
      <c r="G57" s="72"/>
      <c r="H57" s="72"/>
      <c r="I57" s="72"/>
      <c r="J57" s="72"/>
      <c r="K57" s="27"/>
    </row>
    <row r="58" spans="1:11" x14ac:dyDescent="0.3">
      <c r="A58" s="105"/>
      <c r="D58" s="106"/>
      <c r="E58" s="106"/>
      <c r="F58" s="106"/>
      <c r="G58" s="106"/>
      <c r="K58" s="1"/>
    </row>
    <row r="59" spans="1:11" x14ac:dyDescent="0.3">
      <c r="A59" s="20"/>
      <c r="D59" s="20"/>
      <c r="E59" s="20"/>
      <c r="F59" s="20"/>
      <c r="G59" s="20"/>
      <c r="H59" s="20"/>
      <c r="I59" s="20"/>
      <c r="J59" s="20"/>
    </row>
    <row r="60" spans="1:11" x14ac:dyDescent="0.3">
      <c r="A60" s="20"/>
      <c r="D60" s="20"/>
      <c r="E60" s="20"/>
      <c r="F60" s="20"/>
      <c r="G60" s="20"/>
      <c r="H60" s="20"/>
      <c r="I60" s="20"/>
      <c r="J60" s="20"/>
    </row>
    <row r="61" spans="1:11" x14ac:dyDescent="0.3">
      <c r="A61" s="20"/>
      <c r="D61" s="20"/>
      <c r="E61" s="20"/>
      <c r="F61" s="20"/>
      <c r="G61" s="20"/>
      <c r="H61" s="20"/>
      <c r="I61" s="20"/>
      <c r="J61" s="20"/>
    </row>
    <row r="62" spans="1:11" x14ac:dyDescent="0.3">
      <c r="A62" s="20"/>
      <c r="D62" s="20"/>
      <c r="E62" s="20"/>
      <c r="F62" s="20"/>
      <c r="G62" s="20"/>
      <c r="H62" s="20"/>
      <c r="I62" s="20"/>
      <c r="J62" s="20"/>
    </row>
    <row r="63" spans="1:11" x14ac:dyDescent="0.3">
      <c r="A63" s="20"/>
      <c r="D63" s="20"/>
      <c r="E63" s="20"/>
      <c r="F63" s="20"/>
      <c r="G63" s="20"/>
      <c r="H63" s="20"/>
      <c r="I63" s="20"/>
      <c r="J63" s="20"/>
    </row>
    <row r="64" spans="1:11" x14ac:dyDescent="0.3">
      <c r="A64" s="20"/>
      <c r="D64" s="20"/>
      <c r="E64" s="20"/>
      <c r="F64" s="20"/>
      <c r="G64" s="20"/>
      <c r="H64" s="20"/>
      <c r="I64" s="20"/>
      <c r="J64" s="20"/>
    </row>
    <row r="65" spans="1:10" x14ac:dyDescent="0.3">
      <c r="A65" s="20"/>
      <c r="D65" s="20"/>
      <c r="E65" s="20"/>
      <c r="F65" s="20"/>
      <c r="G65" s="20"/>
      <c r="H65" s="20"/>
      <c r="I65" s="20"/>
      <c r="J65" s="20"/>
    </row>
    <row r="66" spans="1:10" x14ac:dyDescent="0.3">
      <c r="A66" s="20"/>
      <c r="D66" s="20"/>
      <c r="E66" s="20"/>
      <c r="F66" s="20"/>
      <c r="G66" s="20"/>
      <c r="H66" s="20"/>
      <c r="I66" s="20"/>
      <c r="J66" s="20"/>
    </row>
    <row r="67" spans="1:10" x14ac:dyDescent="0.3">
      <c r="A67" s="20"/>
      <c r="D67" s="20"/>
      <c r="E67" s="20"/>
      <c r="F67" s="20"/>
      <c r="G67" s="20"/>
      <c r="H67" s="20"/>
      <c r="I67" s="20"/>
      <c r="J67" s="20"/>
    </row>
    <row r="68" spans="1:10" x14ac:dyDescent="0.3">
      <c r="A68" s="20"/>
      <c r="D68" s="20"/>
      <c r="E68" s="20"/>
      <c r="F68" s="20"/>
      <c r="G68" s="20"/>
      <c r="H68" s="20"/>
      <c r="I68" s="20"/>
      <c r="J68" s="20"/>
    </row>
    <row r="69" spans="1:10" x14ac:dyDescent="0.3">
      <c r="A69" s="20"/>
      <c r="D69" s="20"/>
      <c r="E69" s="20"/>
      <c r="F69" s="20"/>
      <c r="G69" s="20"/>
      <c r="H69" s="20"/>
      <c r="I69" s="20"/>
      <c r="J69" s="20"/>
    </row>
    <row r="70" spans="1:10" x14ac:dyDescent="0.3">
      <c r="A70" s="20"/>
      <c r="D70" s="20"/>
      <c r="E70" s="20"/>
      <c r="F70" s="20"/>
      <c r="G70" s="20"/>
      <c r="H70" s="20"/>
      <c r="I70" s="20"/>
      <c r="J70" s="20"/>
    </row>
    <row r="71" spans="1:10" x14ac:dyDescent="0.3">
      <c r="A71" s="20"/>
      <c r="D71" s="20"/>
      <c r="E71" s="20"/>
      <c r="F71" s="20"/>
      <c r="G71" s="20"/>
      <c r="H71" s="20"/>
      <c r="I71" s="20"/>
      <c r="J71" s="20"/>
    </row>
    <row r="72" spans="1:10" x14ac:dyDescent="0.3">
      <c r="A72" s="20"/>
      <c r="D72" s="20"/>
      <c r="E72" s="20"/>
      <c r="F72" s="20"/>
      <c r="G72" s="20"/>
      <c r="H72" s="20"/>
      <c r="I72" s="20"/>
      <c r="J72" s="20"/>
    </row>
    <row r="73" spans="1:10" x14ac:dyDescent="0.3">
      <c r="A73" s="20"/>
      <c r="D73" s="20"/>
      <c r="E73" s="20"/>
      <c r="F73" s="20"/>
      <c r="G73" s="20"/>
      <c r="H73" s="20"/>
      <c r="I73" s="20"/>
      <c r="J73" s="20"/>
    </row>
    <row r="74" spans="1:10" x14ac:dyDescent="0.3">
      <c r="A74" s="20"/>
      <c r="D74" s="20"/>
      <c r="E74" s="20"/>
      <c r="F74" s="20"/>
      <c r="G74" s="20"/>
      <c r="H74" s="20"/>
      <c r="I74" s="20"/>
      <c r="J74" s="20"/>
    </row>
    <row r="75" spans="1:10" x14ac:dyDescent="0.3">
      <c r="A75" s="20"/>
      <c r="D75" s="20"/>
      <c r="E75" s="20"/>
      <c r="F75" s="20"/>
      <c r="G75" s="20"/>
      <c r="H75" s="20"/>
      <c r="I75" s="20"/>
      <c r="J75" s="20"/>
    </row>
    <row r="76" spans="1:10" x14ac:dyDescent="0.3">
      <c r="A76" s="20"/>
      <c r="D76" s="20"/>
      <c r="E76" s="20"/>
      <c r="F76" s="20"/>
      <c r="G76" s="20"/>
      <c r="H76" s="20"/>
      <c r="I76" s="20"/>
      <c r="J76" s="20"/>
    </row>
    <row r="77" spans="1:10" x14ac:dyDescent="0.3">
      <c r="A77" s="20"/>
      <c r="D77" s="20"/>
      <c r="E77" s="20"/>
      <c r="F77" s="20"/>
      <c r="G77" s="20"/>
      <c r="H77" s="20"/>
      <c r="I77" s="20"/>
      <c r="J77" s="20"/>
    </row>
    <row r="78" spans="1:10" x14ac:dyDescent="0.3">
      <c r="A78" s="20"/>
      <c r="D78" s="20"/>
      <c r="E78" s="20"/>
      <c r="F78" s="20"/>
      <c r="G78" s="20"/>
      <c r="H78" s="20"/>
      <c r="I78" s="20"/>
      <c r="J78" s="20"/>
    </row>
    <row r="79" spans="1:10" x14ac:dyDescent="0.3">
      <c r="A79" s="20"/>
      <c r="D79" s="20"/>
      <c r="E79" s="20"/>
      <c r="F79" s="20"/>
      <c r="G79" s="20"/>
      <c r="H79" s="20"/>
      <c r="I79" s="20"/>
      <c r="J79" s="20"/>
    </row>
    <row r="80" spans="1:10" x14ac:dyDescent="0.3">
      <c r="A80" s="20"/>
      <c r="D80" s="20"/>
      <c r="E80" s="20"/>
      <c r="F80" s="20"/>
      <c r="G80" s="20"/>
      <c r="H80" s="20"/>
      <c r="I80" s="20"/>
      <c r="J80" s="20"/>
    </row>
    <row r="81" spans="1:10" x14ac:dyDescent="0.3">
      <c r="A81" s="20"/>
      <c r="D81" s="20"/>
      <c r="E81" s="20"/>
      <c r="F81" s="20"/>
      <c r="G81" s="20"/>
      <c r="H81" s="20"/>
      <c r="I81" s="20"/>
      <c r="J81" s="20"/>
    </row>
    <row r="82" spans="1:10" x14ac:dyDescent="0.3">
      <c r="A82" s="20"/>
      <c r="D82" s="20"/>
      <c r="E82" s="20"/>
      <c r="F82" s="20"/>
      <c r="G82" s="20"/>
      <c r="H82" s="20"/>
      <c r="I82" s="20"/>
      <c r="J82" s="20"/>
    </row>
    <row r="83" spans="1:10" x14ac:dyDescent="0.3">
      <c r="A83" s="20"/>
      <c r="D83" s="20"/>
      <c r="E83" s="20"/>
      <c r="F83" s="20"/>
      <c r="G83" s="20"/>
      <c r="H83" s="20"/>
      <c r="I83" s="20"/>
      <c r="J83" s="20"/>
    </row>
    <row r="84" spans="1:10" x14ac:dyDescent="0.3">
      <c r="A84" s="20"/>
      <c r="D84" s="20"/>
      <c r="E84" s="20"/>
      <c r="F84" s="20"/>
      <c r="G84" s="20"/>
      <c r="H84" s="20"/>
      <c r="I84" s="20"/>
      <c r="J84" s="20"/>
    </row>
    <row r="85" spans="1:10" x14ac:dyDescent="0.3">
      <c r="A85" s="20"/>
      <c r="D85" s="20"/>
      <c r="E85" s="20"/>
      <c r="F85" s="20"/>
      <c r="G85" s="20"/>
      <c r="H85" s="20"/>
      <c r="I85" s="20"/>
      <c r="J85" s="20"/>
    </row>
    <row r="86" spans="1:10" x14ac:dyDescent="0.3">
      <c r="A86" s="20"/>
      <c r="D86" s="20"/>
      <c r="E86" s="20"/>
      <c r="F86" s="20"/>
      <c r="G86" s="20"/>
      <c r="H86" s="20"/>
      <c r="I86" s="20"/>
      <c r="J86" s="20"/>
    </row>
    <row r="87" spans="1:10" x14ac:dyDescent="0.3">
      <c r="A87" s="20"/>
      <c r="D87" s="20"/>
      <c r="E87" s="20"/>
      <c r="F87" s="20"/>
      <c r="G87" s="20"/>
      <c r="H87" s="20"/>
      <c r="I87" s="20"/>
      <c r="J87" s="20"/>
    </row>
    <row r="88" spans="1:10" x14ac:dyDescent="0.3">
      <c r="A88" s="20"/>
      <c r="D88" s="20"/>
      <c r="E88" s="20"/>
      <c r="F88" s="20"/>
      <c r="G88" s="20"/>
      <c r="H88" s="20"/>
      <c r="I88" s="20"/>
      <c r="J88" s="20"/>
    </row>
    <row r="89" spans="1:10" x14ac:dyDescent="0.3">
      <c r="A89" s="20"/>
      <c r="D89" s="20"/>
      <c r="E89" s="20"/>
      <c r="F89" s="20"/>
      <c r="G89" s="20"/>
      <c r="H89" s="20"/>
      <c r="I89" s="20"/>
      <c r="J89" s="20"/>
    </row>
    <row r="90" spans="1:10" x14ac:dyDescent="0.3">
      <c r="A90" s="20"/>
      <c r="D90" s="20"/>
      <c r="E90" s="20"/>
      <c r="F90" s="20"/>
      <c r="G90" s="20"/>
      <c r="H90" s="20"/>
      <c r="I90" s="20"/>
      <c r="J90" s="20"/>
    </row>
    <row r="91" spans="1:10" x14ac:dyDescent="0.3">
      <c r="A91" s="20"/>
      <c r="D91" s="20"/>
      <c r="E91" s="20"/>
      <c r="F91" s="20"/>
      <c r="G91" s="20"/>
      <c r="H91" s="20"/>
      <c r="I91" s="20"/>
      <c r="J91" s="20"/>
    </row>
    <row r="92" spans="1:10" x14ac:dyDescent="0.3">
      <c r="A92" s="20"/>
      <c r="D92" s="20"/>
      <c r="E92" s="20"/>
      <c r="F92" s="20"/>
      <c r="G92" s="20"/>
      <c r="H92" s="20"/>
      <c r="I92" s="20"/>
      <c r="J92" s="20"/>
    </row>
    <row r="93" spans="1:10" x14ac:dyDescent="0.3">
      <c r="A93" s="20"/>
      <c r="D93" s="20"/>
      <c r="E93" s="20"/>
      <c r="F93" s="20"/>
      <c r="G93" s="20"/>
      <c r="H93" s="20"/>
      <c r="I93" s="20"/>
      <c r="J93" s="20"/>
    </row>
    <row r="94" spans="1:10" x14ac:dyDescent="0.3">
      <c r="A94" s="20"/>
      <c r="D94" s="20"/>
      <c r="E94" s="20"/>
      <c r="F94" s="20"/>
      <c r="G94" s="20"/>
      <c r="H94" s="20"/>
      <c r="I94" s="20"/>
      <c r="J94" s="20"/>
    </row>
    <row r="95" spans="1:10" x14ac:dyDescent="0.3">
      <c r="A95" s="20"/>
      <c r="D95" s="20"/>
      <c r="E95" s="20"/>
      <c r="F95" s="20"/>
      <c r="G95" s="20"/>
      <c r="H95" s="20"/>
      <c r="I95" s="20"/>
      <c r="J95" s="20"/>
    </row>
    <row r="96" spans="1:10" x14ac:dyDescent="0.3">
      <c r="A96" s="20"/>
      <c r="D96" s="20"/>
      <c r="E96" s="20"/>
      <c r="F96" s="20"/>
      <c r="G96" s="20"/>
      <c r="H96" s="20"/>
      <c r="I96" s="20"/>
      <c r="J96" s="20"/>
    </row>
    <row r="97" spans="1:10" x14ac:dyDescent="0.3">
      <c r="A97" s="20"/>
      <c r="D97" s="20"/>
      <c r="E97" s="20"/>
      <c r="F97" s="20"/>
      <c r="G97" s="20"/>
      <c r="H97" s="20"/>
      <c r="I97" s="20"/>
      <c r="J97" s="20"/>
    </row>
    <row r="98" spans="1:10" x14ac:dyDescent="0.3">
      <c r="A98" s="20"/>
      <c r="D98" s="20"/>
      <c r="E98" s="20"/>
      <c r="F98" s="20"/>
      <c r="G98" s="20"/>
      <c r="H98" s="20"/>
      <c r="I98" s="20"/>
      <c r="J98" s="20"/>
    </row>
    <row r="99" spans="1:10" x14ac:dyDescent="0.3">
      <c r="A99" s="20"/>
      <c r="D99" s="20"/>
      <c r="E99" s="20"/>
      <c r="F99" s="20"/>
      <c r="G99" s="20"/>
      <c r="H99" s="20"/>
      <c r="I99" s="20"/>
      <c r="J99" s="20"/>
    </row>
    <row r="100" spans="1:10" x14ac:dyDescent="0.3">
      <c r="A100" s="20"/>
      <c r="D100" s="20"/>
      <c r="E100" s="20"/>
      <c r="F100" s="20"/>
      <c r="G100" s="20"/>
      <c r="H100" s="20"/>
      <c r="I100" s="20"/>
      <c r="J100" s="20"/>
    </row>
    <row r="101" spans="1:10" x14ac:dyDescent="0.3">
      <c r="A101" s="20"/>
      <c r="D101" s="20"/>
      <c r="E101" s="20"/>
      <c r="F101" s="20"/>
      <c r="G101" s="20"/>
      <c r="H101" s="20"/>
      <c r="I101" s="20"/>
      <c r="J101" s="20"/>
    </row>
    <row r="102" spans="1:10" x14ac:dyDescent="0.3">
      <c r="A102" s="20"/>
      <c r="D102" s="20"/>
      <c r="E102" s="20"/>
      <c r="F102" s="20"/>
      <c r="G102" s="20"/>
      <c r="H102" s="20"/>
      <c r="I102" s="20"/>
      <c r="J102" s="20"/>
    </row>
    <row r="103" spans="1:10" x14ac:dyDescent="0.3">
      <c r="A103" s="20"/>
      <c r="D103" s="20"/>
      <c r="E103" s="20"/>
      <c r="F103" s="20"/>
      <c r="G103" s="20"/>
      <c r="H103" s="20"/>
      <c r="I103" s="20"/>
      <c r="J103" s="20"/>
    </row>
    <row r="104" spans="1:10" x14ac:dyDescent="0.3">
      <c r="A104" s="20"/>
      <c r="D104" s="20"/>
      <c r="E104" s="20"/>
      <c r="F104" s="20"/>
      <c r="G104" s="20"/>
      <c r="H104" s="20"/>
      <c r="I104" s="20"/>
      <c r="J104" s="20"/>
    </row>
    <row r="105" spans="1:10" x14ac:dyDescent="0.3">
      <c r="A105" s="20"/>
      <c r="D105" s="20"/>
      <c r="E105" s="20"/>
      <c r="F105" s="20"/>
      <c r="G105" s="20"/>
      <c r="H105" s="20"/>
      <c r="I105" s="20"/>
      <c r="J105" s="20"/>
    </row>
    <row r="106" spans="1:10" x14ac:dyDescent="0.3">
      <c r="A106" s="20"/>
      <c r="D106" s="20"/>
      <c r="E106" s="20"/>
      <c r="F106" s="20"/>
      <c r="G106" s="20"/>
      <c r="H106" s="20"/>
      <c r="I106" s="20"/>
      <c r="J106" s="20"/>
    </row>
    <row r="107" spans="1:10" x14ac:dyDescent="0.3">
      <c r="A107" s="20"/>
      <c r="D107" s="20"/>
      <c r="E107" s="20"/>
      <c r="F107" s="20"/>
      <c r="G107" s="20"/>
      <c r="H107" s="20"/>
      <c r="I107" s="20"/>
      <c r="J107" s="20"/>
    </row>
    <row r="108" spans="1:10" x14ac:dyDescent="0.3">
      <c r="A108" s="20"/>
      <c r="D108" s="20"/>
      <c r="E108" s="20"/>
      <c r="F108" s="20"/>
      <c r="G108" s="20"/>
      <c r="H108" s="20"/>
      <c r="I108" s="20"/>
      <c r="J108" s="20"/>
    </row>
    <row r="109" spans="1:10" x14ac:dyDescent="0.3">
      <c r="A109" s="20"/>
      <c r="D109" s="20"/>
      <c r="E109" s="20"/>
      <c r="F109" s="20"/>
      <c r="G109" s="20"/>
      <c r="H109" s="20"/>
      <c r="I109" s="20"/>
      <c r="J109" s="20"/>
    </row>
    <row r="110" spans="1:10" x14ac:dyDescent="0.3">
      <c r="A110" s="20"/>
      <c r="D110" s="20"/>
      <c r="E110" s="20"/>
      <c r="F110" s="20"/>
      <c r="G110" s="20"/>
      <c r="H110" s="20"/>
      <c r="I110" s="20"/>
      <c r="J110" s="20"/>
    </row>
    <row r="111" spans="1:10" x14ac:dyDescent="0.3">
      <c r="A111" s="20"/>
      <c r="D111" s="20"/>
      <c r="E111" s="20"/>
      <c r="F111" s="20"/>
      <c r="G111" s="20"/>
      <c r="H111" s="20"/>
      <c r="I111" s="20"/>
      <c r="J111" s="20"/>
    </row>
    <row r="112" spans="1:10" x14ac:dyDescent="0.3">
      <c r="A112" s="20"/>
      <c r="D112" s="20"/>
      <c r="E112" s="20"/>
      <c r="F112" s="20"/>
      <c r="G112" s="20"/>
      <c r="H112" s="20"/>
      <c r="I112" s="20"/>
      <c r="J112" s="20"/>
    </row>
    <row r="113" spans="1:10" x14ac:dyDescent="0.3">
      <c r="A113" s="20"/>
      <c r="D113" s="20"/>
      <c r="E113" s="20"/>
      <c r="F113" s="20"/>
      <c r="G113" s="20"/>
      <c r="H113" s="20"/>
      <c r="I113" s="20"/>
      <c r="J113" s="20"/>
    </row>
    <row r="114" spans="1:10" x14ac:dyDescent="0.3">
      <c r="A114" s="20"/>
      <c r="D114" s="20"/>
      <c r="E114" s="20"/>
      <c r="F114" s="20"/>
      <c r="G114" s="20"/>
      <c r="H114" s="20"/>
      <c r="I114" s="20"/>
      <c r="J114" s="20"/>
    </row>
    <row r="115" spans="1:10" x14ac:dyDescent="0.3">
      <c r="A115" s="20"/>
      <c r="D115" s="20"/>
      <c r="E115" s="20"/>
      <c r="F115" s="20"/>
      <c r="G115" s="20"/>
      <c r="H115" s="20"/>
      <c r="I115" s="20"/>
      <c r="J115" s="20"/>
    </row>
    <row r="116" spans="1:10" x14ac:dyDescent="0.3">
      <c r="A116" s="20"/>
      <c r="D116" s="20"/>
      <c r="E116" s="20"/>
      <c r="F116" s="20"/>
      <c r="G116" s="20"/>
      <c r="H116" s="20"/>
      <c r="I116" s="20"/>
      <c r="J116" s="20"/>
    </row>
    <row r="117" spans="1:10" x14ac:dyDescent="0.3">
      <c r="A117" s="20"/>
      <c r="D117" s="20"/>
      <c r="E117" s="20"/>
      <c r="F117" s="20"/>
      <c r="G117" s="20"/>
      <c r="H117" s="20"/>
      <c r="I117" s="20"/>
      <c r="J117" s="20"/>
    </row>
    <row r="118" spans="1:10" x14ac:dyDescent="0.3">
      <c r="A118" s="20"/>
      <c r="D118" s="20"/>
      <c r="E118" s="20"/>
      <c r="F118" s="20"/>
      <c r="G118" s="20"/>
      <c r="H118" s="20"/>
      <c r="I118" s="20"/>
      <c r="J118" s="20"/>
    </row>
    <row r="119" spans="1:10" x14ac:dyDescent="0.3">
      <c r="A119" s="20"/>
      <c r="D119" s="20"/>
      <c r="E119" s="20"/>
      <c r="F119" s="20"/>
      <c r="G119" s="20"/>
      <c r="H119" s="20"/>
      <c r="I119" s="20"/>
      <c r="J119" s="20"/>
    </row>
    <row r="120" spans="1:10" x14ac:dyDescent="0.3">
      <c r="A120" s="20"/>
      <c r="D120" s="20"/>
      <c r="E120" s="20"/>
      <c r="F120" s="20"/>
      <c r="G120" s="20"/>
      <c r="H120" s="20"/>
      <c r="I120" s="20"/>
      <c r="J120" s="20"/>
    </row>
    <row r="121" spans="1:10" x14ac:dyDescent="0.3">
      <c r="A121" s="20"/>
      <c r="D121" s="20"/>
      <c r="E121" s="20"/>
      <c r="F121" s="20"/>
      <c r="G121" s="20"/>
      <c r="H121" s="20"/>
      <c r="I121" s="20"/>
      <c r="J121" s="20"/>
    </row>
    <row r="122" spans="1:10" x14ac:dyDescent="0.3">
      <c r="A122" s="20"/>
      <c r="D122" s="20"/>
      <c r="E122" s="20"/>
      <c r="F122" s="20"/>
      <c r="G122" s="20"/>
      <c r="H122" s="20"/>
      <c r="I122" s="20"/>
      <c r="J122" s="20"/>
    </row>
    <row r="123" spans="1:10" x14ac:dyDescent="0.3">
      <c r="A123" s="20"/>
      <c r="D123" s="20"/>
      <c r="E123" s="20"/>
      <c r="F123" s="20"/>
      <c r="G123" s="20"/>
      <c r="H123" s="20"/>
      <c r="I123" s="20"/>
      <c r="J123" s="20"/>
    </row>
    <row r="124" spans="1:10" x14ac:dyDescent="0.3">
      <c r="A124" s="20"/>
      <c r="D124" s="20"/>
      <c r="E124" s="20"/>
      <c r="F124" s="20"/>
      <c r="G124" s="20"/>
      <c r="H124" s="20"/>
      <c r="I124" s="20"/>
      <c r="J124" s="20"/>
    </row>
    <row r="125" spans="1:10" x14ac:dyDescent="0.3">
      <c r="A125" s="20"/>
      <c r="D125" s="20"/>
      <c r="E125" s="20"/>
      <c r="F125" s="20"/>
      <c r="G125" s="20"/>
      <c r="H125" s="20"/>
      <c r="I125" s="20"/>
      <c r="J125" s="20"/>
    </row>
    <row r="126" spans="1:10" x14ac:dyDescent="0.3">
      <c r="A126" s="20"/>
      <c r="D126" s="20"/>
      <c r="E126" s="20"/>
      <c r="F126" s="20"/>
      <c r="G126" s="20"/>
      <c r="H126" s="20"/>
      <c r="I126" s="20"/>
      <c r="J126" s="20"/>
    </row>
  </sheetData>
  <mergeCells count="16">
    <mergeCell ref="A1:K1"/>
    <mergeCell ref="A2:K2"/>
    <mergeCell ref="A3:B4"/>
    <mergeCell ref="K3:K4"/>
    <mergeCell ref="A30:K30"/>
    <mergeCell ref="E3:F3"/>
    <mergeCell ref="G3:H3"/>
    <mergeCell ref="I3:J3"/>
    <mergeCell ref="A32:B33"/>
    <mergeCell ref="K32:K33"/>
    <mergeCell ref="C3:D3"/>
    <mergeCell ref="C32:D32"/>
    <mergeCell ref="E32:F32"/>
    <mergeCell ref="G32:H32"/>
    <mergeCell ref="I32:J32"/>
    <mergeCell ref="A31:K31"/>
  </mergeCells>
  <printOptions horizontalCentered="1"/>
  <pageMargins left="0.59055118110236227" right="0.59055118110236227" top="0.39370078740157483" bottom="0.39370078740157483" header="0" footer="0.78740157480314965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A46" workbookViewId="0">
      <selection activeCell="M1" sqref="M1:AH1048576"/>
    </sheetView>
  </sheetViews>
  <sheetFormatPr defaultColWidth="9.1796875" defaultRowHeight="10.5" x14ac:dyDescent="0.25"/>
  <cols>
    <col min="1" max="1" width="2.453125" style="1" customWidth="1"/>
    <col min="2" max="2" width="23.81640625" style="1" customWidth="1"/>
    <col min="3" max="3" width="8" style="1" customWidth="1"/>
    <col min="4" max="4" width="6.453125" style="1" customWidth="1"/>
    <col min="5" max="5" width="8" style="1" customWidth="1"/>
    <col min="6" max="6" width="8.453125" style="1" customWidth="1"/>
    <col min="7" max="7" width="9.453125" style="1" customWidth="1"/>
    <col min="8" max="8" width="8" style="1" customWidth="1"/>
    <col min="9" max="9" width="8.54296875" style="1" customWidth="1"/>
    <col min="10" max="10" width="8" style="1" customWidth="1"/>
    <col min="11" max="11" width="23.54296875" style="20" customWidth="1"/>
    <col min="12" max="12" width="9.1796875" style="20"/>
    <col min="13" max="16384" width="9.1796875" style="1"/>
  </cols>
  <sheetData>
    <row r="1" spans="1:12" s="114" customFormat="1" ht="15" customHeight="1" x14ac:dyDescent="0.25">
      <c r="A1" s="188" t="s">
        <v>247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13"/>
    </row>
    <row r="2" spans="1:12" s="108" customFormat="1" ht="10.5" customHeight="1" x14ac:dyDescent="0.25">
      <c r="A2" s="189" t="s">
        <v>248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07"/>
    </row>
    <row r="3" spans="1:12" s="108" customFormat="1" ht="10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2" t="s">
        <v>234</v>
      </c>
      <c r="L3" s="107"/>
    </row>
    <row r="4" spans="1:12" ht="14.25" customHeight="1" x14ac:dyDescent="0.25">
      <c r="A4" s="215" t="s">
        <v>92</v>
      </c>
      <c r="B4" s="202"/>
      <c r="C4" s="151" t="s">
        <v>37</v>
      </c>
      <c r="D4" s="151" t="s">
        <v>82</v>
      </c>
      <c r="E4" s="151" t="s">
        <v>2</v>
      </c>
      <c r="F4" s="151" t="s">
        <v>83</v>
      </c>
      <c r="G4" s="151" t="s">
        <v>4</v>
      </c>
      <c r="H4" s="151" t="s">
        <v>5</v>
      </c>
      <c r="I4" s="151" t="s">
        <v>84</v>
      </c>
      <c r="J4" s="151" t="s">
        <v>85</v>
      </c>
      <c r="K4" s="211" t="s">
        <v>93</v>
      </c>
    </row>
    <row r="5" spans="1:12" ht="19.5" customHeight="1" x14ac:dyDescent="0.25">
      <c r="A5" s="216"/>
      <c r="B5" s="217"/>
      <c r="C5" s="152" t="s">
        <v>86</v>
      </c>
      <c r="D5" s="152" t="s">
        <v>30</v>
      </c>
      <c r="E5" s="152" t="s">
        <v>87</v>
      </c>
      <c r="F5" s="152" t="s">
        <v>88</v>
      </c>
      <c r="G5" s="152" t="s">
        <v>89</v>
      </c>
      <c r="H5" s="152" t="s">
        <v>34</v>
      </c>
      <c r="I5" s="152" t="s">
        <v>90</v>
      </c>
      <c r="J5" s="152" t="s">
        <v>36</v>
      </c>
      <c r="K5" s="212"/>
    </row>
    <row r="6" spans="1:12" ht="6" customHeight="1" x14ac:dyDescent="0.25">
      <c r="A6" s="153"/>
      <c r="B6" s="153"/>
      <c r="C6" s="154"/>
      <c r="D6" s="154"/>
      <c r="E6" s="154"/>
      <c r="F6" s="154"/>
      <c r="G6" s="155"/>
      <c r="H6" s="155"/>
      <c r="I6" s="155"/>
      <c r="J6" s="155"/>
      <c r="K6" s="156"/>
    </row>
    <row r="7" spans="1:12" ht="12" customHeight="1" x14ac:dyDescent="0.25">
      <c r="A7" s="153"/>
      <c r="B7" s="153" t="s">
        <v>91</v>
      </c>
      <c r="C7" s="109">
        <v>1529</v>
      </c>
      <c r="D7" s="109">
        <v>1145</v>
      </c>
      <c r="E7" s="109">
        <v>809</v>
      </c>
      <c r="F7" s="109">
        <v>640</v>
      </c>
      <c r="G7" s="109">
        <v>1124</v>
      </c>
      <c r="H7" s="109">
        <v>753</v>
      </c>
      <c r="I7" s="109">
        <v>748</v>
      </c>
      <c r="J7" s="109">
        <v>686</v>
      </c>
      <c r="K7" s="157" t="s">
        <v>29</v>
      </c>
    </row>
    <row r="8" spans="1:12" ht="9.75" customHeight="1" x14ac:dyDescent="0.25">
      <c r="A8" s="153"/>
      <c r="B8" s="153"/>
      <c r="C8" s="109"/>
      <c r="D8" s="109"/>
      <c r="E8" s="109"/>
      <c r="F8" s="109"/>
      <c r="G8" s="109"/>
      <c r="H8" s="109"/>
      <c r="I8" s="109"/>
      <c r="J8" s="109"/>
      <c r="K8" s="80"/>
    </row>
    <row r="9" spans="1:12" x14ac:dyDescent="0.25">
      <c r="A9" s="110" t="s">
        <v>8</v>
      </c>
      <c r="B9" s="158" t="s">
        <v>53</v>
      </c>
      <c r="C9" s="104">
        <v>1367</v>
      </c>
      <c r="D9" s="104">
        <v>873</v>
      </c>
      <c r="E9" s="104">
        <v>833</v>
      </c>
      <c r="F9" s="104">
        <v>751</v>
      </c>
      <c r="G9" s="104">
        <v>815</v>
      </c>
      <c r="H9" s="104">
        <v>805</v>
      </c>
      <c r="I9" s="104">
        <v>908</v>
      </c>
      <c r="J9" s="104">
        <v>645</v>
      </c>
      <c r="K9" s="159" t="s">
        <v>66</v>
      </c>
    </row>
    <row r="10" spans="1:12" x14ac:dyDescent="0.25">
      <c r="A10" s="110" t="s">
        <v>9</v>
      </c>
      <c r="B10" s="64" t="s">
        <v>54</v>
      </c>
      <c r="C10" s="104">
        <v>1759</v>
      </c>
      <c r="D10" s="104">
        <v>1427</v>
      </c>
      <c r="E10" s="104">
        <v>1030</v>
      </c>
      <c r="F10" s="104">
        <v>790</v>
      </c>
      <c r="G10" s="104">
        <v>1204</v>
      </c>
      <c r="H10" s="104">
        <v>999</v>
      </c>
      <c r="I10" s="104">
        <v>952</v>
      </c>
      <c r="J10" s="104">
        <v>1186</v>
      </c>
      <c r="K10" s="112" t="s">
        <v>67</v>
      </c>
    </row>
    <row r="11" spans="1:12" x14ac:dyDescent="0.25">
      <c r="A11" s="110" t="s">
        <v>10</v>
      </c>
      <c r="B11" s="64" t="s">
        <v>23</v>
      </c>
      <c r="C11" s="104">
        <v>1415</v>
      </c>
      <c r="D11" s="104">
        <v>1045</v>
      </c>
      <c r="E11" s="104">
        <v>679</v>
      </c>
      <c r="F11" s="104">
        <v>585</v>
      </c>
      <c r="G11" s="104">
        <v>946</v>
      </c>
      <c r="H11" s="104">
        <v>671</v>
      </c>
      <c r="I11" s="104">
        <v>683</v>
      </c>
      <c r="J11" s="104">
        <v>530</v>
      </c>
      <c r="K11" s="112" t="s">
        <v>28</v>
      </c>
    </row>
    <row r="12" spans="1:12" ht="21" x14ac:dyDescent="0.25">
      <c r="A12" s="59" t="s">
        <v>11</v>
      </c>
      <c r="B12" s="160" t="s">
        <v>211</v>
      </c>
      <c r="C12" s="104">
        <v>2165</v>
      </c>
      <c r="D12" s="104">
        <v>1753</v>
      </c>
      <c r="E12" s="104">
        <v>1446</v>
      </c>
      <c r="F12" s="104">
        <v>577</v>
      </c>
      <c r="G12" s="104">
        <v>1675</v>
      </c>
      <c r="H12" s="104">
        <v>1141</v>
      </c>
      <c r="I12" s="104">
        <v>791</v>
      </c>
      <c r="J12" s="104">
        <v>931</v>
      </c>
      <c r="K12" s="112" t="s">
        <v>68</v>
      </c>
    </row>
    <row r="13" spans="1:12" ht="31.5" x14ac:dyDescent="0.25">
      <c r="A13" s="59" t="s">
        <v>12</v>
      </c>
      <c r="B13" s="160" t="s">
        <v>210</v>
      </c>
      <c r="C13" s="104">
        <v>1542</v>
      </c>
      <c r="D13" s="104">
        <v>1358</v>
      </c>
      <c r="E13" s="104">
        <v>905</v>
      </c>
      <c r="F13" s="104">
        <v>741</v>
      </c>
      <c r="G13" s="104">
        <v>1194</v>
      </c>
      <c r="H13" s="104">
        <v>926</v>
      </c>
      <c r="I13" s="104">
        <v>735</v>
      </c>
      <c r="J13" s="104">
        <v>722</v>
      </c>
      <c r="K13" s="112" t="s">
        <v>69</v>
      </c>
    </row>
    <row r="14" spans="1:12" x14ac:dyDescent="0.25">
      <c r="A14" s="59" t="s">
        <v>13</v>
      </c>
      <c r="B14" s="64" t="s">
        <v>24</v>
      </c>
      <c r="C14" s="104">
        <v>1064</v>
      </c>
      <c r="D14" s="104">
        <v>822</v>
      </c>
      <c r="E14" s="104">
        <v>631</v>
      </c>
      <c r="F14" s="104">
        <v>631</v>
      </c>
      <c r="G14" s="104">
        <v>665</v>
      </c>
      <c r="H14" s="104">
        <v>742</v>
      </c>
      <c r="I14" s="104">
        <v>716</v>
      </c>
      <c r="J14" s="104">
        <v>539</v>
      </c>
      <c r="K14" s="112" t="s">
        <v>47</v>
      </c>
    </row>
    <row r="15" spans="1:12" s="27" customFormat="1" ht="21" x14ac:dyDescent="0.25">
      <c r="A15" s="59" t="s">
        <v>14</v>
      </c>
      <c r="B15" s="160" t="s">
        <v>55</v>
      </c>
      <c r="C15" s="104">
        <v>1262</v>
      </c>
      <c r="D15" s="104">
        <v>949</v>
      </c>
      <c r="E15" s="104">
        <v>661</v>
      </c>
      <c r="F15" s="104">
        <v>540</v>
      </c>
      <c r="G15" s="104">
        <v>804</v>
      </c>
      <c r="H15" s="104">
        <v>607</v>
      </c>
      <c r="I15" s="104">
        <v>690</v>
      </c>
      <c r="J15" s="104">
        <v>551</v>
      </c>
      <c r="K15" s="112" t="s">
        <v>70</v>
      </c>
      <c r="L15" s="2"/>
    </row>
    <row r="16" spans="1:12" s="27" customFormat="1" x14ac:dyDescent="0.25">
      <c r="A16" s="59" t="s">
        <v>15</v>
      </c>
      <c r="B16" s="64" t="s">
        <v>56</v>
      </c>
      <c r="C16" s="104">
        <v>1629</v>
      </c>
      <c r="D16" s="104">
        <v>1192</v>
      </c>
      <c r="E16" s="104">
        <v>824</v>
      </c>
      <c r="F16" s="104">
        <v>671</v>
      </c>
      <c r="G16" s="104">
        <v>1004</v>
      </c>
      <c r="H16" s="104">
        <v>828</v>
      </c>
      <c r="I16" s="104">
        <v>817</v>
      </c>
      <c r="J16" s="104">
        <v>718</v>
      </c>
      <c r="K16" s="112" t="s">
        <v>71</v>
      </c>
      <c r="L16" s="2"/>
    </row>
    <row r="17" spans="1:12" s="27" customFormat="1" ht="31.5" x14ac:dyDescent="0.25">
      <c r="A17" s="59" t="s">
        <v>16</v>
      </c>
      <c r="B17" s="160" t="s">
        <v>212</v>
      </c>
      <c r="C17" s="104">
        <v>969</v>
      </c>
      <c r="D17" s="104">
        <v>874</v>
      </c>
      <c r="E17" s="104">
        <v>500</v>
      </c>
      <c r="F17" s="104">
        <v>490</v>
      </c>
      <c r="G17" s="104">
        <v>902</v>
      </c>
      <c r="H17" s="104">
        <v>680</v>
      </c>
      <c r="I17" s="104">
        <v>653</v>
      </c>
      <c r="J17" s="104">
        <v>670</v>
      </c>
      <c r="K17" s="112" t="s">
        <v>72</v>
      </c>
      <c r="L17" s="2"/>
    </row>
    <row r="18" spans="1:12" s="27" customFormat="1" x14ac:dyDescent="0.25">
      <c r="A18" s="59" t="s">
        <v>22</v>
      </c>
      <c r="B18" s="64" t="s">
        <v>57</v>
      </c>
      <c r="C18" s="104">
        <v>2017</v>
      </c>
      <c r="D18" s="104">
        <v>1519</v>
      </c>
      <c r="E18" s="104">
        <v>1164</v>
      </c>
      <c r="F18" s="104">
        <v>759</v>
      </c>
      <c r="G18" s="104">
        <v>1324</v>
      </c>
      <c r="H18" s="104">
        <v>997</v>
      </c>
      <c r="I18" s="104">
        <v>1003</v>
      </c>
      <c r="J18" s="104">
        <v>716</v>
      </c>
      <c r="K18" s="112" t="s">
        <v>73</v>
      </c>
      <c r="L18" s="2"/>
    </row>
    <row r="19" spans="1:12" s="27" customFormat="1" ht="21" x14ac:dyDescent="0.25">
      <c r="A19" s="59" t="s">
        <v>17</v>
      </c>
      <c r="B19" s="160" t="s">
        <v>58</v>
      </c>
      <c r="C19" s="104">
        <v>1849</v>
      </c>
      <c r="D19" s="104">
        <v>1076</v>
      </c>
      <c r="E19" s="104">
        <v>936</v>
      </c>
      <c r="F19" s="104">
        <v>1063</v>
      </c>
      <c r="G19" s="104">
        <v>1233</v>
      </c>
      <c r="H19" s="104">
        <v>1050</v>
      </c>
      <c r="I19" s="104" t="s">
        <v>266</v>
      </c>
      <c r="J19" s="104">
        <v>827</v>
      </c>
      <c r="K19" s="112" t="s">
        <v>74</v>
      </c>
      <c r="L19" s="2"/>
    </row>
    <row r="20" spans="1:12" x14ac:dyDescent="0.25">
      <c r="A20" s="59" t="s">
        <v>18</v>
      </c>
      <c r="B20" s="64" t="s">
        <v>59</v>
      </c>
      <c r="C20" s="104">
        <v>1445</v>
      </c>
      <c r="D20" s="104">
        <v>891</v>
      </c>
      <c r="E20" s="104">
        <v>823</v>
      </c>
      <c r="F20" s="104">
        <v>769</v>
      </c>
      <c r="G20" s="104">
        <v>936</v>
      </c>
      <c r="H20" s="104">
        <v>631</v>
      </c>
      <c r="I20" s="104">
        <v>635</v>
      </c>
      <c r="J20" s="104">
        <v>574</v>
      </c>
      <c r="K20" s="112" t="s">
        <v>75</v>
      </c>
    </row>
    <row r="21" spans="1:12" ht="21" x14ac:dyDescent="0.25">
      <c r="A21" s="59" t="s">
        <v>19</v>
      </c>
      <c r="B21" s="160" t="s">
        <v>60</v>
      </c>
      <c r="C21" s="104">
        <v>1283</v>
      </c>
      <c r="D21" s="104">
        <v>1202</v>
      </c>
      <c r="E21" s="104">
        <v>779</v>
      </c>
      <c r="F21" s="104">
        <v>708</v>
      </c>
      <c r="G21" s="104">
        <v>813</v>
      </c>
      <c r="H21" s="104">
        <v>679</v>
      </c>
      <c r="I21" s="104">
        <v>836</v>
      </c>
      <c r="J21" s="104">
        <v>507</v>
      </c>
      <c r="K21" s="112" t="s">
        <v>76</v>
      </c>
    </row>
    <row r="22" spans="1:12" ht="12.65" customHeight="1" x14ac:dyDescent="0.25">
      <c r="A22" s="59" t="s">
        <v>20</v>
      </c>
      <c r="B22" s="160" t="s">
        <v>61</v>
      </c>
      <c r="C22" s="104">
        <v>1207</v>
      </c>
      <c r="D22" s="104">
        <v>881</v>
      </c>
      <c r="E22" s="104">
        <v>604</v>
      </c>
      <c r="F22" s="104">
        <v>601</v>
      </c>
      <c r="G22" s="104">
        <v>786</v>
      </c>
      <c r="H22" s="104">
        <v>687</v>
      </c>
      <c r="I22" s="104" t="s">
        <v>266</v>
      </c>
      <c r="J22" s="104">
        <v>562</v>
      </c>
      <c r="K22" s="112" t="s">
        <v>77</v>
      </c>
    </row>
    <row r="23" spans="1:12" ht="21" x14ac:dyDescent="0.25">
      <c r="A23" s="59" t="s">
        <v>21</v>
      </c>
      <c r="B23" s="160" t="s">
        <v>62</v>
      </c>
      <c r="C23" s="104">
        <v>1819</v>
      </c>
      <c r="D23" s="104">
        <v>1344</v>
      </c>
      <c r="E23" s="104">
        <v>1159</v>
      </c>
      <c r="F23" s="104">
        <v>733</v>
      </c>
      <c r="G23" s="104">
        <v>993</v>
      </c>
      <c r="H23" s="104">
        <v>1192</v>
      </c>
      <c r="I23" s="104">
        <v>765</v>
      </c>
      <c r="J23" s="104">
        <v>713</v>
      </c>
      <c r="K23" s="112" t="s">
        <v>78</v>
      </c>
    </row>
    <row r="24" spans="1:12" x14ac:dyDescent="0.25">
      <c r="A24" s="59" t="s">
        <v>49</v>
      </c>
      <c r="B24" s="64" t="s">
        <v>25</v>
      </c>
      <c r="C24" s="104">
        <v>1050</v>
      </c>
      <c r="D24" s="104">
        <v>1053</v>
      </c>
      <c r="E24" s="104">
        <v>771</v>
      </c>
      <c r="F24" s="104">
        <v>661</v>
      </c>
      <c r="G24" s="104">
        <v>875</v>
      </c>
      <c r="H24" s="104">
        <v>756</v>
      </c>
      <c r="I24" s="104">
        <v>632</v>
      </c>
      <c r="J24" s="104">
        <v>629</v>
      </c>
      <c r="K24" s="112" t="s">
        <v>27</v>
      </c>
    </row>
    <row r="25" spans="1:12" x14ac:dyDescent="0.25">
      <c r="A25" s="66" t="s">
        <v>50</v>
      </c>
      <c r="B25" s="69" t="s">
        <v>63</v>
      </c>
      <c r="C25" s="104">
        <v>2212</v>
      </c>
      <c r="D25" s="104">
        <v>1314</v>
      </c>
      <c r="E25" s="104">
        <v>1068</v>
      </c>
      <c r="F25" s="104">
        <v>650</v>
      </c>
      <c r="G25" s="104">
        <v>1134</v>
      </c>
      <c r="H25" s="104">
        <v>827</v>
      </c>
      <c r="I25" s="104">
        <v>660</v>
      </c>
      <c r="J25" s="104">
        <v>617</v>
      </c>
      <c r="K25" s="68" t="s">
        <v>79</v>
      </c>
    </row>
    <row r="26" spans="1:12" ht="12.75" customHeight="1" x14ac:dyDescent="0.25">
      <c r="A26" s="66" t="s">
        <v>51</v>
      </c>
      <c r="B26" s="69" t="s">
        <v>64</v>
      </c>
      <c r="C26" s="104">
        <v>1303</v>
      </c>
      <c r="D26" s="104">
        <v>958</v>
      </c>
      <c r="E26" s="104">
        <v>603</v>
      </c>
      <c r="F26" s="104">
        <v>679</v>
      </c>
      <c r="G26" s="104">
        <v>1012</v>
      </c>
      <c r="H26" s="104">
        <v>586</v>
      </c>
      <c r="I26" s="104">
        <v>767</v>
      </c>
      <c r="J26" s="104">
        <v>552</v>
      </c>
      <c r="K26" s="68" t="s">
        <v>80</v>
      </c>
    </row>
    <row r="27" spans="1:12" x14ac:dyDescent="0.25">
      <c r="A27" s="66" t="s">
        <v>52</v>
      </c>
      <c r="B27" s="67" t="s">
        <v>65</v>
      </c>
      <c r="C27" s="104">
        <v>1422</v>
      </c>
      <c r="D27" s="104">
        <v>1056</v>
      </c>
      <c r="E27" s="104">
        <v>940</v>
      </c>
      <c r="F27" s="104">
        <v>1246</v>
      </c>
      <c r="G27" s="104">
        <v>688</v>
      </c>
      <c r="H27" s="104">
        <v>775</v>
      </c>
      <c r="I27" s="104">
        <v>872</v>
      </c>
      <c r="J27" s="104">
        <v>1443</v>
      </c>
      <c r="K27" s="68" t="s">
        <v>81</v>
      </c>
    </row>
    <row r="28" spans="1:12" ht="6.75" customHeight="1" x14ac:dyDescent="0.25">
      <c r="A28" s="2"/>
      <c r="B28" s="79"/>
      <c r="C28" s="75"/>
      <c r="D28" s="75"/>
      <c r="E28" s="75"/>
      <c r="F28" s="75"/>
      <c r="G28" s="75"/>
      <c r="H28" s="75"/>
      <c r="I28" s="75"/>
      <c r="J28" s="75"/>
      <c r="K28" s="49"/>
    </row>
    <row r="29" spans="1:12" ht="25.5" customHeight="1" x14ac:dyDescent="0.25">
      <c r="A29" s="2"/>
      <c r="B29" s="79"/>
      <c r="C29" s="75"/>
      <c r="D29" s="75"/>
      <c r="E29" s="75"/>
      <c r="F29" s="75"/>
      <c r="G29" s="75"/>
      <c r="H29" s="75"/>
      <c r="I29" s="75"/>
      <c r="J29" s="75"/>
      <c r="K29" s="49"/>
    </row>
    <row r="30" spans="1:12" s="114" customFormat="1" ht="12.75" customHeight="1" x14ac:dyDescent="0.25">
      <c r="A30" s="188" t="s">
        <v>249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13"/>
    </row>
    <row r="31" spans="1:12" s="114" customFormat="1" ht="12.75" customHeight="1" x14ac:dyDescent="0.25">
      <c r="A31" s="189" t="s">
        <v>250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13"/>
    </row>
    <row r="32" spans="1:12" s="114" customFormat="1" ht="12.75" customHeight="1" x14ac:dyDescent="0.25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2" t="s">
        <v>234</v>
      </c>
      <c r="L32" s="113"/>
    </row>
    <row r="33" spans="1:12" ht="14.25" customHeight="1" x14ac:dyDescent="0.25">
      <c r="A33" s="207" t="s">
        <v>92</v>
      </c>
      <c r="B33" s="208"/>
      <c r="C33" s="41" t="s">
        <v>37</v>
      </c>
      <c r="D33" s="41" t="s">
        <v>82</v>
      </c>
      <c r="E33" s="41" t="s">
        <v>2</v>
      </c>
      <c r="F33" s="41" t="s">
        <v>83</v>
      </c>
      <c r="G33" s="41" t="s">
        <v>4</v>
      </c>
      <c r="H33" s="41" t="s">
        <v>5</v>
      </c>
      <c r="I33" s="41" t="s">
        <v>84</v>
      </c>
      <c r="J33" s="41" t="s">
        <v>85</v>
      </c>
      <c r="K33" s="213" t="s">
        <v>93</v>
      </c>
    </row>
    <row r="34" spans="1:12" ht="19.5" customHeight="1" x14ac:dyDescent="0.25">
      <c r="A34" s="209"/>
      <c r="B34" s="210"/>
      <c r="C34" s="42" t="s">
        <v>86</v>
      </c>
      <c r="D34" s="42" t="s">
        <v>30</v>
      </c>
      <c r="E34" s="42" t="s">
        <v>87</v>
      </c>
      <c r="F34" s="42" t="s">
        <v>88</v>
      </c>
      <c r="G34" s="42" t="s">
        <v>89</v>
      </c>
      <c r="H34" s="42" t="s">
        <v>34</v>
      </c>
      <c r="I34" s="42" t="s">
        <v>90</v>
      </c>
      <c r="J34" s="42" t="s">
        <v>36</v>
      </c>
      <c r="K34" s="214"/>
    </row>
    <row r="35" spans="1:12" ht="6" customHeight="1" x14ac:dyDescent="0.25">
      <c r="A35" s="2"/>
      <c r="B35" s="2"/>
      <c r="C35" s="47"/>
      <c r="D35" s="47"/>
      <c r="E35" s="47"/>
      <c r="F35" s="47"/>
      <c r="G35" s="46"/>
      <c r="H35" s="46"/>
      <c r="I35" s="46"/>
      <c r="J35" s="46"/>
    </row>
    <row r="36" spans="1:12" ht="12" customHeight="1" x14ac:dyDescent="0.25">
      <c r="A36" s="2"/>
      <c r="B36" s="2" t="s">
        <v>91</v>
      </c>
      <c r="C36" s="109">
        <v>2378</v>
      </c>
      <c r="D36" s="109">
        <v>1763</v>
      </c>
      <c r="E36" s="109">
        <v>1232</v>
      </c>
      <c r="F36" s="109">
        <v>953</v>
      </c>
      <c r="G36" s="109">
        <v>1703</v>
      </c>
      <c r="H36" s="109">
        <v>1123</v>
      </c>
      <c r="I36" s="109">
        <v>1129</v>
      </c>
      <c r="J36" s="109">
        <v>1018</v>
      </c>
      <c r="K36" s="56" t="s">
        <v>29</v>
      </c>
    </row>
    <row r="37" spans="1:12" ht="6.75" customHeight="1" x14ac:dyDescent="0.25">
      <c r="A37" s="2"/>
      <c r="B37" s="2"/>
      <c r="C37" s="109"/>
      <c r="D37" s="109"/>
      <c r="E37" s="109"/>
      <c r="F37" s="109"/>
      <c r="G37" s="109"/>
      <c r="H37" s="109"/>
      <c r="I37" s="109"/>
      <c r="J37" s="109"/>
      <c r="K37" s="80"/>
    </row>
    <row r="38" spans="1:12" x14ac:dyDescent="0.25">
      <c r="A38" s="110" t="s">
        <v>8</v>
      </c>
      <c r="B38" s="54" t="s">
        <v>53</v>
      </c>
      <c r="C38" s="104">
        <v>2145</v>
      </c>
      <c r="D38" s="104">
        <v>1335</v>
      </c>
      <c r="E38" s="104">
        <v>1274</v>
      </c>
      <c r="F38" s="104">
        <v>1240</v>
      </c>
      <c r="G38" s="104">
        <v>1306</v>
      </c>
      <c r="H38" s="104">
        <v>1210</v>
      </c>
      <c r="I38" s="104">
        <v>1361</v>
      </c>
      <c r="J38" s="104">
        <v>985</v>
      </c>
      <c r="K38" s="111" t="s">
        <v>66</v>
      </c>
    </row>
    <row r="39" spans="1:12" x14ac:dyDescent="0.25">
      <c r="A39" s="110" t="s">
        <v>9</v>
      </c>
      <c r="B39" s="57" t="s">
        <v>54</v>
      </c>
      <c r="C39" s="104">
        <v>2649</v>
      </c>
      <c r="D39" s="104">
        <v>2059</v>
      </c>
      <c r="E39" s="104">
        <v>1546</v>
      </c>
      <c r="F39" s="104">
        <v>1148</v>
      </c>
      <c r="G39" s="104">
        <v>1795</v>
      </c>
      <c r="H39" s="104">
        <v>1507</v>
      </c>
      <c r="I39" s="104">
        <v>1454</v>
      </c>
      <c r="J39" s="104">
        <v>1789</v>
      </c>
      <c r="K39" s="62" t="s">
        <v>67</v>
      </c>
    </row>
    <row r="40" spans="1:12" x14ac:dyDescent="0.25">
      <c r="A40" s="110" t="s">
        <v>10</v>
      </c>
      <c r="B40" s="57" t="s">
        <v>23</v>
      </c>
      <c r="C40" s="104">
        <v>2155</v>
      </c>
      <c r="D40" s="104">
        <v>1660</v>
      </c>
      <c r="E40" s="104">
        <v>1008</v>
      </c>
      <c r="F40" s="104">
        <v>832</v>
      </c>
      <c r="G40" s="104">
        <v>1406</v>
      </c>
      <c r="H40" s="104">
        <v>981</v>
      </c>
      <c r="I40" s="104">
        <v>1022</v>
      </c>
      <c r="J40" s="104">
        <v>724</v>
      </c>
      <c r="K40" s="62" t="s">
        <v>28</v>
      </c>
    </row>
    <row r="41" spans="1:12" ht="21" x14ac:dyDescent="0.25">
      <c r="A41" s="59" t="s">
        <v>11</v>
      </c>
      <c r="B41" s="78" t="s">
        <v>211</v>
      </c>
      <c r="C41" s="104">
        <v>3406</v>
      </c>
      <c r="D41" s="104">
        <v>2655</v>
      </c>
      <c r="E41" s="104">
        <v>2249</v>
      </c>
      <c r="F41" s="104">
        <v>869</v>
      </c>
      <c r="G41" s="104">
        <v>2606</v>
      </c>
      <c r="H41" s="104">
        <v>1781</v>
      </c>
      <c r="I41" s="104">
        <v>1244</v>
      </c>
      <c r="J41" s="104">
        <v>1552</v>
      </c>
      <c r="K41" s="62" t="s">
        <v>68</v>
      </c>
    </row>
    <row r="42" spans="1:12" ht="31.5" x14ac:dyDescent="0.25">
      <c r="A42" s="59" t="s">
        <v>12</v>
      </c>
      <c r="B42" s="78" t="s">
        <v>210</v>
      </c>
      <c r="C42" s="104">
        <v>2312</v>
      </c>
      <c r="D42" s="104">
        <v>2069</v>
      </c>
      <c r="E42" s="104">
        <v>1369</v>
      </c>
      <c r="F42" s="104">
        <v>1085</v>
      </c>
      <c r="G42" s="104">
        <v>1761</v>
      </c>
      <c r="H42" s="104">
        <v>1384</v>
      </c>
      <c r="I42" s="104">
        <v>1109</v>
      </c>
      <c r="J42" s="104">
        <v>1070</v>
      </c>
      <c r="K42" s="62" t="s">
        <v>69</v>
      </c>
    </row>
    <row r="43" spans="1:12" x14ac:dyDescent="0.25">
      <c r="A43" s="59" t="s">
        <v>13</v>
      </c>
      <c r="B43" s="57" t="s">
        <v>24</v>
      </c>
      <c r="C43" s="104">
        <v>1614</v>
      </c>
      <c r="D43" s="104">
        <v>1241</v>
      </c>
      <c r="E43" s="104">
        <v>941</v>
      </c>
      <c r="F43" s="104">
        <v>940</v>
      </c>
      <c r="G43" s="104">
        <v>1002</v>
      </c>
      <c r="H43" s="104">
        <v>1080</v>
      </c>
      <c r="I43" s="104">
        <v>1076</v>
      </c>
      <c r="J43" s="104">
        <v>804</v>
      </c>
      <c r="K43" s="62" t="s">
        <v>47</v>
      </c>
    </row>
    <row r="44" spans="1:12" s="27" customFormat="1" ht="21" x14ac:dyDescent="0.25">
      <c r="A44" s="59" t="s">
        <v>14</v>
      </c>
      <c r="B44" s="78" t="s">
        <v>55</v>
      </c>
      <c r="C44" s="104">
        <v>1944</v>
      </c>
      <c r="D44" s="104">
        <v>1462</v>
      </c>
      <c r="E44" s="104">
        <v>1005</v>
      </c>
      <c r="F44" s="104">
        <v>813</v>
      </c>
      <c r="G44" s="104">
        <v>1234</v>
      </c>
      <c r="H44" s="104">
        <v>920</v>
      </c>
      <c r="I44" s="104">
        <v>1068</v>
      </c>
      <c r="J44" s="104">
        <v>845</v>
      </c>
      <c r="K44" s="62" t="s">
        <v>70</v>
      </c>
      <c r="L44" s="2"/>
    </row>
    <row r="45" spans="1:12" s="27" customFormat="1" x14ac:dyDescent="0.25">
      <c r="A45" s="59" t="s">
        <v>15</v>
      </c>
      <c r="B45" s="57" t="s">
        <v>56</v>
      </c>
      <c r="C45" s="104">
        <v>2514</v>
      </c>
      <c r="D45" s="104">
        <v>1833</v>
      </c>
      <c r="E45" s="104">
        <v>1237</v>
      </c>
      <c r="F45" s="104">
        <v>1020</v>
      </c>
      <c r="G45" s="104">
        <v>1537</v>
      </c>
      <c r="H45" s="104">
        <v>1253</v>
      </c>
      <c r="I45" s="104">
        <v>1239</v>
      </c>
      <c r="J45" s="104">
        <v>1084</v>
      </c>
      <c r="K45" s="62" t="s">
        <v>71</v>
      </c>
      <c r="L45" s="2"/>
    </row>
    <row r="46" spans="1:12" s="27" customFormat="1" ht="31.5" x14ac:dyDescent="0.25">
      <c r="A46" s="59" t="s">
        <v>16</v>
      </c>
      <c r="B46" s="78" t="s">
        <v>212</v>
      </c>
      <c r="C46" s="104">
        <v>1439</v>
      </c>
      <c r="D46" s="104">
        <v>1168</v>
      </c>
      <c r="E46" s="104">
        <v>727</v>
      </c>
      <c r="F46" s="104">
        <v>727</v>
      </c>
      <c r="G46" s="104">
        <v>1357</v>
      </c>
      <c r="H46" s="104">
        <v>938</v>
      </c>
      <c r="I46" s="104">
        <v>979</v>
      </c>
      <c r="J46" s="104">
        <v>878</v>
      </c>
      <c r="K46" s="62" t="s">
        <v>72</v>
      </c>
      <c r="L46" s="2"/>
    </row>
    <row r="47" spans="1:12" s="27" customFormat="1" x14ac:dyDescent="0.25">
      <c r="A47" s="59" t="s">
        <v>22</v>
      </c>
      <c r="B47" s="57" t="s">
        <v>57</v>
      </c>
      <c r="C47" s="104">
        <v>3398</v>
      </c>
      <c r="D47" s="104">
        <v>2394</v>
      </c>
      <c r="E47" s="104">
        <v>1990</v>
      </c>
      <c r="F47" s="104">
        <v>1166</v>
      </c>
      <c r="G47" s="104">
        <v>2052</v>
      </c>
      <c r="H47" s="104">
        <v>1600</v>
      </c>
      <c r="I47" s="104">
        <v>1535</v>
      </c>
      <c r="J47" s="104">
        <v>1075</v>
      </c>
      <c r="K47" s="62" t="s">
        <v>73</v>
      </c>
      <c r="L47" s="2"/>
    </row>
    <row r="48" spans="1:12" s="27" customFormat="1" ht="21" x14ac:dyDescent="0.25">
      <c r="A48" s="59" t="s">
        <v>17</v>
      </c>
      <c r="B48" s="78" t="s">
        <v>58</v>
      </c>
      <c r="C48" s="104">
        <v>2905</v>
      </c>
      <c r="D48" s="104">
        <v>1685</v>
      </c>
      <c r="E48" s="104">
        <v>1459</v>
      </c>
      <c r="F48" s="104">
        <v>1645</v>
      </c>
      <c r="G48" s="104">
        <v>1928</v>
      </c>
      <c r="H48" s="104">
        <v>1464</v>
      </c>
      <c r="I48" s="104" t="s">
        <v>266</v>
      </c>
      <c r="J48" s="104">
        <v>1160</v>
      </c>
      <c r="K48" s="62" t="s">
        <v>74</v>
      </c>
      <c r="L48" s="2"/>
    </row>
    <row r="49" spans="1:11" x14ac:dyDescent="0.25">
      <c r="A49" s="59" t="s">
        <v>18</v>
      </c>
      <c r="B49" s="57" t="s">
        <v>59</v>
      </c>
      <c r="C49" s="104">
        <v>2094</v>
      </c>
      <c r="D49" s="104">
        <v>1044</v>
      </c>
      <c r="E49" s="104">
        <v>1248</v>
      </c>
      <c r="F49" s="104">
        <v>1073</v>
      </c>
      <c r="G49" s="104">
        <v>1289</v>
      </c>
      <c r="H49" s="104">
        <v>943</v>
      </c>
      <c r="I49" s="104">
        <v>806</v>
      </c>
      <c r="J49" s="104">
        <v>861</v>
      </c>
      <c r="K49" s="62" t="s">
        <v>75</v>
      </c>
    </row>
    <row r="50" spans="1:11" ht="21" x14ac:dyDescent="0.25">
      <c r="A50" s="59" t="s">
        <v>19</v>
      </c>
      <c r="B50" s="78" t="s">
        <v>60</v>
      </c>
      <c r="C50" s="104">
        <v>1979</v>
      </c>
      <c r="D50" s="104">
        <v>1815</v>
      </c>
      <c r="E50" s="104">
        <v>1184</v>
      </c>
      <c r="F50" s="104">
        <v>1070</v>
      </c>
      <c r="G50" s="104">
        <v>1258</v>
      </c>
      <c r="H50" s="104">
        <v>1029</v>
      </c>
      <c r="I50" s="104">
        <v>1302</v>
      </c>
      <c r="J50" s="104">
        <v>765</v>
      </c>
      <c r="K50" s="62" t="s">
        <v>76</v>
      </c>
    </row>
    <row r="51" spans="1:11" ht="21" x14ac:dyDescent="0.25">
      <c r="A51" s="59" t="s">
        <v>20</v>
      </c>
      <c r="B51" s="78" t="s">
        <v>61</v>
      </c>
      <c r="C51" s="104">
        <v>1897</v>
      </c>
      <c r="D51" s="104">
        <v>1388</v>
      </c>
      <c r="E51" s="104">
        <v>914</v>
      </c>
      <c r="F51" s="104">
        <v>942</v>
      </c>
      <c r="G51" s="104">
        <v>1208</v>
      </c>
      <c r="H51" s="104">
        <v>1070</v>
      </c>
      <c r="I51" s="104" t="s">
        <v>266</v>
      </c>
      <c r="J51" s="104">
        <v>874</v>
      </c>
      <c r="K51" s="62" t="s">
        <v>77</v>
      </c>
    </row>
    <row r="52" spans="1:11" ht="21" x14ac:dyDescent="0.25">
      <c r="A52" s="59" t="s">
        <v>21</v>
      </c>
      <c r="B52" s="78" t="s">
        <v>62</v>
      </c>
      <c r="C52" s="104">
        <v>2788</v>
      </c>
      <c r="D52" s="104">
        <v>2033</v>
      </c>
      <c r="E52" s="104">
        <v>1762</v>
      </c>
      <c r="F52" s="104">
        <v>1103</v>
      </c>
      <c r="G52" s="104">
        <v>1431</v>
      </c>
      <c r="H52" s="104">
        <v>1812</v>
      </c>
      <c r="I52" s="104">
        <v>1156</v>
      </c>
      <c r="J52" s="104">
        <v>1066</v>
      </c>
      <c r="K52" s="62" t="s">
        <v>78</v>
      </c>
    </row>
    <row r="53" spans="1:11" x14ac:dyDescent="0.25">
      <c r="A53" s="59" t="s">
        <v>49</v>
      </c>
      <c r="B53" s="64" t="s">
        <v>25</v>
      </c>
      <c r="C53" s="104">
        <v>1627</v>
      </c>
      <c r="D53" s="104">
        <v>1628</v>
      </c>
      <c r="E53" s="104">
        <v>1173</v>
      </c>
      <c r="F53" s="104">
        <v>999</v>
      </c>
      <c r="G53" s="104">
        <v>1347</v>
      </c>
      <c r="H53" s="104">
        <v>1084</v>
      </c>
      <c r="I53" s="104">
        <v>956</v>
      </c>
      <c r="J53" s="104">
        <v>950</v>
      </c>
      <c r="K53" s="112" t="s">
        <v>27</v>
      </c>
    </row>
    <row r="54" spans="1:11" x14ac:dyDescent="0.25">
      <c r="A54" s="66" t="s">
        <v>50</v>
      </c>
      <c r="B54" s="69" t="s">
        <v>63</v>
      </c>
      <c r="C54" s="104">
        <v>3426</v>
      </c>
      <c r="D54" s="104">
        <v>2025</v>
      </c>
      <c r="E54" s="104">
        <v>1637</v>
      </c>
      <c r="F54" s="104">
        <v>1004</v>
      </c>
      <c r="G54" s="104">
        <v>1725</v>
      </c>
      <c r="H54" s="104">
        <v>1255</v>
      </c>
      <c r="I54" s="104">
        <v>986</v>
      </c>
      <c r="J54" s="104">
        <v>928</v>
      </c>
      <c r="K54" s="68" t="s">
        <v>79</v>
      </c>
    </row>
    <row r="55" spans="1:11" x14ac:dyDescent="0.25">
      <c r="A55" s="66" t="s">
        <v>51</v>
      </c>
      <c r="B55" s="69" t="s">
        <v>64</v>
      </c>
      <c r="C55" s="104">
        <v>2021</v>
      </c>
      <c r="D55" s="104">
        <v>1482</v>
      </c>
      <c r="E55" s="104">
        <v>923</v>
      </c>
      <c r="F55" s="104">
        <v>1030</v>
      </c>
      <c r="G55" s="104">
        <v>1546</v>
      </c>
      <c r="H55" s="104">
        <v>880</v>
      </c>
      <c r="I55" s="104">
        <v>1181</v>
      </c>
      <c r="J55" s="104">
        <v>833</v>
      </c>
      <c r="K55" s="68" t="s">
        <v>80</v>
      </c>
    </row>
    <row r="56" spans="1:11" x14ac:dyDescent="0.25">
      <c r="A56" s="66" t="s">
        <v>52</v>
      </c>
      <c r="B56" s="67" t="s">
        <v>65</v>
      </c>
      <c r="C56" s="104">
        <v>2214</v>
      </c>
      <c r="D56" s="104">
        <v>1590</v>
      </c>
      <c r="E56" s="104">
        <v>1432</v>
      </c>
      <c r="F56" s="104">
        <v>1933</v>
      </c>
      <c r="G56" s="104">
        <v>1058</v>
      </c>
      <c r="H56" s="104">
        <v>1164</v>
      </c>
      <c r="I56" s="104">
        <v>1331</v>
      </c>
      <c r="J56" s="104">
        <v>2141</v>
      </c>
      <c r="K56" s="68" t="s">
        <v>81</v>
      </c>
    </row>
    <row r="57" spans="1:11" ht="5.25" customHeight="1" x14ac:dyDescent="0.25">
      <c r="A57" s="2"/>
      <c r="C57" s="156"/>
      <c r="D57" s="156"/>
      <c r="E57" s="156"/>
      <c r="F57" s="156"/>
      <c r="G57" s="156"/>
      <c r="H57" s="156"/>
      <c r="I57" s="156"/>
      <c r="J57" s="156"/>
      <c r="K57" s="49"/>
    </row>
    <row r="58" spans="1:11" x14ac:dyDescent="0.25">
      <c r="A58" s="2"/>
      <c r="B58" s="79"/>
      <c r="C58" s="75"/>
      <c r="D58" s="75"/>
      <c r="E58" s="75"/>
      <c r="F58" s="75"/>
      <c r="G58" s="75"/>
      <c r="H58" s="75"/>
      <c r="I58" s="75"/>
      <c r="J58" s="75"/>
      <c r="K58" s="49"/>
    </row>
    <row r="59" spans="1:11" ht="11.25" customHeight="1" x14ac:dyDescent="0.25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</row>
    <row r="60" spans="1:11" x14ac:dyDescent="0.25">
      <c r="A60" s="20"/>
      <c r="C60" s="20"/>
      <c r="D60" s="20"/>
      <c r="E60" s="20"/>
      <c r="F60" s="20"/>
      <c r="G60" s="20"/>
      <c r="H60" s="20"/>
      <c r="I60" s="20"/>
      <c r="J60" s="20"/>
    </row>
    <row r="61" spans="1:11" x14ac:dyDescent="0.25">
      <c r="A61" s="20"/>
      <c r="C61" s="20"/>
      <c r="D61" s="20"/>
      <c r="E61" s="20"/>
      <c r="F61" s="20"/>
      <c r="G61" s="20"/>
      <c r="H61" s="20"/>
      <c r="I61" s="20"/>
      <c r="J61" s="20"/>
    </row>
    <row r="62" spans="1:11" x14ac:dyDescent="0.25">
      <c r="A62" s="20"/>
      <c r="C62" s="20"/>
      <c r="D62" s="20"/>
      <c r="E62" s="20"/>
      <c r="F62" s="20"/>
      <c r="G62" s="20"/>
      <c r="H62" s="20"/>
      <c r="I62" s="20"/>
      <c r="J62" s="20"/>
    </row>
    <row r="63" spans="1:11" x14ac:dyDescent="0.25">
      <c r="A63" s="20"/>
      <c r="C63" s="20"/>
      <c r="D63" s="20"/>
      <c r="E63" s="20"/>
      <c r="F63" s="20"/>
      <c r="G63" s="20"/>
      <c r="H63" s="20"/>
      <c r="I63" s="20"/>
      <c r="J63" s="20"/>
    </row>
    <row r="64" spans="1:11" x14ac:dyDescent="0.25">
      <c r="A64" s="20"/>
      <c r="C64" s="20"/>
      <c r="D64" s="20"/>
      <c r="E64" s="20"/>
      <c r="F64" s="20"/>
      <c r="G64" s="20"/>
      <c r="H64" s="20"/>
      <c r="I64" s="20"/>
      <c r="J64" s="20"/>
    </row>
    <row r="65" spans="1:10" x14ac:dyDescent="0.25">
      <c r="A65" s="20"/>
      <c r="C65" s="20"/>
      <c r="D65" s="20"/>
      <c r="E65" s="20"/>
      <c r="F65" s="20"/>
      <c r="G65" s="20"/>
      <c r="H65" s="20"/>
      <c r="I65" s="20"/>
      <c r="J65" s="20"/>
    </row>
    <row r="66" spans="1:10" x14ac:dyDescent="0.25">
      <c r="A66" s="20"/>
      <c r="C66" s="20"/>
      <c r="D66" s="20"/>
      <c r="E66" s="20"/>
      <c r="F66" s="20"/>
      <c r="G66" s="20"/>
      <c r="H66" s="20"/>
      <c r="I66" s="20"/>
      <c r="J66" s="20"/>
    </row>
    <row r="67" spans="1:10" x14ac:dyDescent="0.25">
      <c r="A67" s="20"/>
      <c r="C67" s="20"/>
      <c r="D67" s="20"/>
      <c r="E67" s="20"/>
      <c r="F67" s="20"/>
      <c r="G67" s="20"/>
      <c r="H67" s="20"/>
      <c r="I67" s="20"/>
      <c r="J67" s="20"/>
    </row>
    <row r="68" spans="1:10" x14ac:dyDescent="0.25">
      <c r="A68" s="20"/>
      <c r="C68" s="20"/>
      <c r="D68" s="20"/>
      <c r="E68" s="20"/>
      <c r="F68" s="20"/>
      <c r="G68" s="20"/>
      <c r="H68" s="20"/>
      <c r="I68" s="20"/>
      <c r="J68" s="20"/>
    </row>
    <row r="69" spans="1:10" x14ac:dyDescent="0.25">
      <c r="A69" s="20"/>
      <c r="C69" s="20"/>
      <c r="D69" s="20"/>
      <c r="E69" s="20"/>
      <c r="F69" s="20"/>
      <c r="G69" s="20"/>
      <c r="H69" s="20"/>
      <c r="I69" s="20"/>
      <c r="J69" s="20"/>
    </row>
    <row r="70" spans="1:10" x14ac:dyDescent="0.25">
      <c r="A70" s="20"/>
      <c r="C70" s="20"/>
      <c r="D70" s="20"/>
      <c r="E70" s="20"/>
      <c r="F70" s="20"/>
      <c r="G70" s="20"/>
      <c r="H70" s="20"/>
      <c r="I70" s="20"/>
      <c r="J70" s="20"/>
    </row>
    <row r="71" spans="1:10" x14ac:dyDescent="0.25">
      <c r="A71" s="20"/>
      <c r="C71" s="20"/>
      <c r="D71" s="20"/>
      <c r="E71" s="20"/>
      <c r="F71" s="20"/>
      <c r="G71" s="20"/>
      <c r="H71" s="20"/>
      <c r="I71" s="20"/>
      <c r="J71" s="20"/>
    </row>
    <row r="72" spans="1:10" x14ac:dyDescent="0.25">
      <c r="A72" s="20"/>
      <c r="C72" s="20"/>
      <c r="D72" s="20"/>
      <c r="E72" s="20"/>
      <c r="F72" s="20"/>
      <c r="G72" s="20"/>
      <c r="H72" s="20"/>
      <c r="I72" s="20"/>
      <c r="J72" s="20"/>
    </row>
    <row r="73" spans="1:10" x14ac:dyDescent="0.25">
      <c r="A73" s="20"/>
      <c r="C73" s="20"/>
      <c r="D73" s="20"/>
      <c r="E73" s="20"/>
      <c r="F73" s="20"/>
      <c r="G73" s="20"/>
      <c r="H73" s="20"/>
      <c r="I73" s="20"/>
      <c r="J73" s="20"/>
    </row>
    <row r="74" spans="1:10" x14ac:dyDescent="0.25">
      <c r="A74" s="20"/>
      <c r="C74" s="20"/>
      <c r="D74" s="20"/>
      <c r="E74" s="20"/>
      <c r="F74" s="20"/>
      <c r="G74" s="20"/>
      <c r="H74" s="20"/>
      <c r="I74" s="20"/>
      <c r="J74" s="20"/>
    </row>
    <row r="75" spans="1:10" x14ac:dyDescent="0.25">
      <c r="A75" s="20"/>
      <c r="C75" s="20"/>
      <c r="D75" s="20"/>
      <c r="E75" s="20"/>
      <c r="F75" s="20"/>
      <c r="G75" s="20"/>
      <c r="H75" s="20"/>
      <c r="I75" s="20"/>
      <c r="J75" s="20"/>
    </row>
    <row r="76" spans="1:10" s="20" customFormat="1" x14ac:dyDescent="0.25">
      <c r="B76" s="1"/>
    </row>
    <row r="77" spans="1:10" s="20" customFormat="1" x14ac:dyDescent="0.25">
      <c r="B77" s="1"/>
    </row>
    <row r="78" spans="1:10" s="20" customFormat="1" x14ac:dyDescent="0.25">
      <c r="B78" s="1"/>
    </row>
    <row r="79" spans="1:10" s="20" customFormat="1" x14ac:dyDescent="0.25">
      <c r="B79" s="1"/>
    </row>
    <row r="80" spans="1:10" s="20" customFormat="1" x14ac:dyDescent="0.25">
      <c r="B80" s="1"/>
    </row>
    <row r="81" spans="2:2" s="20" customFormat="1" x14ac:dyDescent="0.25">
      <c r="B81" s="1"/>
    </row>
    <row r="82" spans="2:2" s="20" customFormat="1" x14ac:dyDescent="0.25">
      <c r="B82" s="1"/>
    </row>
    <row r="83" spans="2:2" s="20" customFormat="1" x14ac:dyDescent="0.25">
      <c r="B83" s="1"/>
    </row>
    <row r="84" spans="2:2" s="20" customFormat="1" x14ac:dyDescent="0.25">
      <c r="B84" s="1"/>
    </row>
    <row r="85" spans="2:2" s="20" customFormat="1" x14ac:dyDescent="0.25">
      <c r="B85" s="1"/>
    </row>
    <row r="86" spans="2:2" s="20" customFormat="1" x14ac:dyDescent="0.25">
      <c r="B86" s="1"/>
    </row>
    <row r="87" spans="2:2" s="20" customFormat="1" x14ac:dyDescent="0.25">
      <c r="B87" s="1"/>
    </row>
    <row r="88" spans="2:2" s="20" customFormat="1" x14ac:dyDescent="0.25">
      <c r="B88" s="1"/>
    </row>
    <row r="89" spans="2:2" s="20" customFormat="1" x14ac:dyDescent="0.25">
      <c r="B89" s="1"/>
    </row>
    <row r="90" spans="2:2" s="20" customFormat="1" x14ac:dyDescent="0.25">
      <c r="B90" s="1"/>
    </row>
    <row r="91" spans="2:2" s="20" customFormat="1" x14ac:dyDescent="0.25">
      <c r="B91" s="1"/>
    </row>
    <row r="92" spans="2:2" s="20" customFormat="1" x14ac:dyDescent="0.25">
      <c r="B92" s="1"/>
    </row>
    <row r="93" spans="2:2" s="20" customFormat="1" x14ac:dyDescent="0.25">
      <c r="B93" s="1"/>
    </row>
    <row r="94" spans="2:2" s="20" customFormat="1" x14ac:dyDescent="0.25">
      <c r="B94" s="1"/>
    </row>
    <row r="95" spans="2:2" s="20" customFormat="1" x14ac:dyDescent="0.25">
      <c r="B95" s="1"/>
    </row>
    <row r="96" spans="2:2" s="20" customFormat="1" x14ac:dyDescent="0.25">
      <c r="B96" s="1"/>
    </row>
    <row r="97" spans="2:2" s="20" customFormat="1" x14ac:dyDescent="0.25">
      <c r="B97" s="1"/>
    </row>
    <row r="98" spans="2:2" s="20" customFormat="1" x14ac:dyDescent="0.25">
      <c r="B98" s="1"/>
    </row>
    <row r="99" spans="2:2" s="20" customFormat="1" x14ac:dyDescent="0.25">
      <c r="B99" s="1"/>
    </row>
    <row r="100" spans="2:2" s="20" customFormat="1" x14ac:dyDescent="0.25">
      <c r="B100" s="1"/>
    </row>
    <row r="101" spans="2:2" s="20" customFormat="1" x14ac:dyDescent="0.25">
      <c r="B101" s="1"/>
    </row>
    <row r="102" spans="2:2" s="20" customFormat="1" x14ac:dyDescent="0.25">
      <c r="B102" s="1"/>
    </row>
    <row r="103" spans="2:2" s="20" customFormat="1" x14ac:dyDescent="0.25">
      <c r="B103" s="1"/>
    </row>
    <row r="104" spans="2:2" s="20" customFormat="1" x14ac:dyDescent="0.25">
      <c r="B104" s="1"/>
    </row>
    <row r="105" spans="2:2" s="20" customFormat="1" x14ac:dyDescent="0.25">
      <c r="B105" s="1"/>
    </row>
    <row r="106" spans="2:2" s="20" customFormat="1" x14ac:dyDescent="0.25">
      <c r="B106" s="1"/>
    </row>
    <row r="107" spans="2:2" s="20" customFormat="1" x14ac:dyDescent="0.25">
      <c r="B107" s="1"/>
    </row>
    <row r="108" spans="2:2" s="20" customFormat="1" x14ac:dyDescent="0.25">
      <c r="B108" s="1"/>
    </row>
    <row r="109" spans="2:2" s="20" customFormat="1" x14ac:dyDescent="0.25">
      <c r="B109" s="1"/>
    </row>
    <row r="110" spans="2:2" s="20" customFormat="1" x14ac:dyDescent="0.25">
      <c r="B110" s="1"/>
    </row>
    <row r="111" spans="2:2" s="20" customFormat="1" x14ac:dyDescent="0.25">
      <c r="B111" s="1"/>
    </row>
    <row r="112" spans="2:2" s="20" customFormat="1" x14ac:dyDescent="0.25">
      <c r="B112" s="1"/>
    </row>
    <row r="113" spans="2:2" s="20" customFormat="1" x14ac:dyDescent="0.25">
      <c r="B113" s="1"/>
    </row>
    <row r="114" spans="2:2" s="20" customFormat="1" x14ac:dyDescent="0.25">
      <c r="B114" s="1"/>
    </row>
    <row r="115" spans="2:2" s="20" customFormat="1" x14ac:dyDescent="0.25">
      <c r="B115" s="1"/>
    </row>
    <row r="116" spans="2:2" s="20" customFormat="1" x14ac:dyDescent="0.25">
      <c r="B116" s="1"/>
    </row>
    <row r="117" spans="2:2" s="20" customFormat="1" x14ac:dyDescent="0.25">
      <c r="B117" s="1"/>
    </row>
    <row r="118" spans="2:2" s="20" customFormat="1" x14ac:dyDescent="0.25">
      <c r="B118" s="1"/>
    </row>
    <row r="119" spans="2:2" s="20" customFormat="1" x14ac:dyDescent="0.25">
      <c r="B119" s="1"/>
    </row>
    <row r="120" spans="2:2" s="20" customFormat="1" x14ac:dyDescent="0.25">
      <c r="B120" s="1"/>
    </row>
    <row r="121" spans="2:2" s="20" customFormat="1" x14ac:dyDescent="0.25">
      <c r="B121" s="1"/>
    </row>
    <row r="122" spans="2:2" s="20" customFormat="1" x14ac:dyDescent="0.25">
      <c r="B122" s="1"/>
    </row>
    <row r="123" spans="2:2" s="20" customFormat="1" x14ac:dyDescent="0.25">
      <c r="B123" s="1"/>
    </row>
    <row r="124" spans="2:2" s="20" customFormat="1" x14ac:dyDescent="0.25">
      <c r="B124" s="1"/>
    </row>
    <row r="125" spans="2:2" s="20" customFormat="1" x14ac:dyDescent="0.25">
      <c r="B125" s="1"/>
    </row>
    <row r="126" spans="2:2" s="20" customFormat="1" x14ac:dyDescent="0.25">
      <c r="B126" s="1"/>
    </row>
    <row r="127" spans="2:2" s="20" customFormat="1" x14ac:dyDescent="0.25">
      <c r="B127" s="1"/>
    </row>
  </sheetData>
  <mergeCells count="9">
    <mergeCell ref="A59:K59"/>
    <mergeCell ref="A33:B34"/>
    <mergeCell ref="K4:K5"/>
    <mergeCell ref="K33:K34"/>
    <mergeCell ref="A1:K1"/>
    <mergeCell ref="A2:K2"/>
    <mergeCell ref="A30:K30"/>
    <mergeCell ref="A31:K31"/>
    <mergeCell ref="A4:B5"/>
  </mergeCells>
  <printOptions horizontalCentered="1"/>
  <pageMargins left="0.59055118110236227" right="0.59055118110236227" top="0.39370078740157483" bottom="0.39370078740157483" header="0" footer="0.78740157480314965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M5" sqref="M5"/>
    </sheetView>
  </sheetViews>
  <sheetFormatPr defaultRowHeight="12.5" x14ac:dyDescent="0.25"/>
  <cols>
    <col min="1" max="1" width="11" customWidth="1"/>
  </cols>
  <sheetData>
    <row r="1" spans="1:13" s="93" customFormat="1" ht="11.5" x14ac:dyDescent="0.25">
      <c r="A1" s="218" t="s">
        <v>251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3" s="93" customFormat="1" ht="12" thickBot="1" x14ac:dyDescent="0.3">
      <c r="A2" s="94" t="s">
        <v>252</v>
      </c>
    </row>
    <row r="3" spans="1:13" ht="32" thickTop="1" x14ac:dyDescent="0.25">
      <c r="A3" s="87"/>
      <c r="B3" s="88" t="s">
        <v>187</v>
      </c>
      <c r="C3" s="89" t="s">
        <v>188</v>
      </c>
      <c r="D3" s="89" t="s">
        <v>189</v>
      </c>
      <c r="E3" s="89" t="s">
        <v>190</v>
      </c>
      <c r="F3" s="89" t="s">
        <v>191</v>
      </c>
      <c r="G3" s="89" t="s">
        <v>192</v>
      </c>
      <c r="H3" s="89" t="s">
        <v>193</v>
      </c>
      <c r="I3" s="89" t="s">
        <v>194</v>
      </c>
      <c r="J3" s="89" t="s">
        <v>195</v>
      </c>
      <c r="K3" s="89" t="s">
        <v>196</v>
      </c>
      <c r="L3" s="90" t="s">
        <v>197</v>
      </c>
    </row>
    <row r="4" spans="1:13" ht="6" customHeight="1" x14ac:dyDescent="0.25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3" ht="23" x14ac:dyDescent="0.25">
      <c r="A5" s="95" t="s">
        <v>198</v>
      </c>
      <c r="B5" s="96">
        <v>1605</v>
      </c>
      <c r="C5" s="96">
        <v>13672</v>
      </c>
      <c r="D5" s="96">
        <v>81642</v>
      </c>
      <c r="E5" s="96">
        <v>42428</v>
      </c>
      <c r="F5" s="96">
        <v>35120</v>
      </c>
      <c r="G5" s="96">
        <v>36859</v>
      </c>
      <c r="H5" s="96">
        <v>59198</v>
      </c>
      <c r="I5" s="96">
        <v>34254</v>
      </c>
      <c r="J5" s="96">
        <v>16056</v>
      </c>
      <c r="K5" s="96">
        <v>12393</v>
      </c>
      <c r="L5" s="96">
        <v>14983</v>
      </c>
      <c r="M5" s="98"/>
    </row>
    <row r="6" spans="1:13" ht="29.25" customHeight="1" x14ac:dyDescent="0.25">
      <c r="A6" s="95" t="s">
        <v>199</v>
      </c>
      <c r="B6" s="97">
        <v>0.5</v>
      </c>
      <c r="C6" s="97">
        <v>3.9</v>
      </c>
      <c r="D6" s="97">
        <v>23.4</v>
      </c>
      <c r="E6" s="97">
        <v>12.2</v>
      </c>
      <c r="F6" s="97">
        <v>10.1</v>
      </c>
      <c r="G6" s="97">
        <v>10.6</v>
      </c>
      <c r="H6" s="97">
        <v>17</v>
      </c>
      <c r="I6" s="97">
        <v>9.8000000000000007</v>
      </c>
      <c r="J6" s="97">
        <v>4.5999999999999996</v>
      </c>
      <c r="K6" s="97">
        <v>3.6</v>
      </c>
      <c r="L6" s="97">
        <v>4.3</v>
      </c>
    </row>
  </sheetData>
  <mergeCells count="1">
    <mergeCell ref="A1:L1"/>
  </mergeCells>
  <printOptions horizontalCentered="1"/>
  <pageMargins left="0.59055118110236204" right="0.59055118110236204" top="0.39370078740157499" bottom="0.39370078740157499" header="0" footer="0.78740157480314998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4" sqref="D4"/>
    </sheetView>
  </sheetViews>
  <sheetFormatPr defaultRowHeight="11.5" x14ac:dyDescent="0.25"/>
  <cols>
    <col min="1" max="1" width="3.7265625" style="144" customWidth="1"/>
    <col min="2" max="2" width="42.54296875" style="144" customWidth="1"/>
    <col min="3" max="4" width="11.26953125" style="136" customWidth="1"/>
    <col min="5" max="5" width="42.54296875" style="136" customWidth="1"/>
    <col min="6" max="6" width="7.36328125" style="136" customWidth="1"/>
    <col min="7" max="7" width="7.08984375" style="136" customWidth="1"/>
    <col min="8" max="16384" width="8.7265625" style="136"/>
  </cols>
  <sheetData>
    <row r="1" spans="1:7" ht="27.5" customHeight="1" x14ac:dyDescent="0.25">
      <c r="A1" s="219" t="s">
        <v>253</v>
      </c>
      <c r="B1" s="219"/>
      <c r="C1" s="219"/>
      <c r="D1" s="219"/>
      <c r="E1" s="219"/>
      <c r="F1" s="135"/>
      <c r="G1" s="145"/>
    </row>
    <row r="2" spans="1:7" ht="25.5" customHeight="1" x14ac:dyDescent="0.25">
      <c r="A2" s="220" t="s">
        <v>92</v>
      </c>
      <c r="B2" s="221"/>
      <c r="C2" s="224" t="s">
        <v>232</v>
      </c>
      <c r="D2" s="225"/>
      <c r="E2" s="226" t="s">
        <v>93</v>
      </c>
    </row>
    <row r="3" spans="1:7" ht="22" customHeight="1" x14ac:dyDescent="0.25">
      <c r="A3" s="222"/>
      <c r="B3" s="223"/>
      <c r="C3" s="150" t="s">
        <v>233</v>
      </c>
      <c r="D3" s="150" t="s">
        <v>231</v>
      </c>
      <c r="E3" s="227"/>
    </row>
    <row r="4" spans="1:7" ht="15.5" customHeight="1" x14ac:dyDescent="0.25">
      <c r="A4" s="137"/>
      <c r="B4" s="138" t="s">
        <v>228</v>
      </c>
      <c r="C4" s="139">
        <v>1001</v>
      </c>
      <c r="D4" s="148">
        <v>985</v>
      </c>
      <c r="E4" s="146" t="s">
        <v>230</v>
      </c>
    </row>
    <row r="5" spans="1:7" ht="12.5" customHeight="1" x14ac:dyDescent="0.25">
      <c r="A5" s="140" t="s">
        <v>8</v>
      </c>
      <c r="B5" s="141" t="s">
        <v>53</v>
      </c>
      <c r="C5" s="142">
        <v>911</v>
      </c>
      <c r="D5" s="149">
        <v>839</v>
      </c>
      <c r="E5" s="147" t="s">
        <v>66</v>
      </c>
    </row>
    <row r="6" spans="1:7" ht="12.5" customHeight="1" x14ac:dyDescent="0.25">
      <c r="A6" s="140" t="s">
        <v>9</v>
      </c>
      <c r="B6" s="141" t="s">
        <v>54</v>
      </c>
      <c r="C6" s="142">
        <v>1114</v>
      </c>
      <c r="D6" s="149">
        <v>1163</v>
      </c>
      <c r="E6" s="147" t="s">
        <v>67</v>
      </c>
    </row>
    <row r="7" spans="1:7" ht="12.5" customHeight="1" x14ac:dyDescent="0.25">
      <c r="A7" s="140" t="s">
        <v>10</v>
      </c>
      <c r="B7" s="141" t="s">
        <v>23</v>
      </c>
      <c r="C7" s="142">
        <v>786</v>
      </c>
      <c r="D7" s="149">
        <v>651</v>
      </c>
      <c r="E7" s="147" t="s">
        <v>28</v>
      </c>
    </row>
    <row r="8" spans="1:7" ht="12.5" customHeight="1" x14ac:dyDescent="0.25">
      <c r="A8" s="140" t="s">
        <v>11</v>
      </c>
      <c r="B8" s="141" t="s">
        <v>211</v>
      </c>
      <c r="C8" s="142">
        <v>1562</v>
      </c>
      <c r="D8" s="149">
        <v>1624</v>
      </c>
      <c r="E8" s="147" t="s">
        <v>68</v>
      </c>
    </row>
    <row r="9" spans="1:7" ht="12.5" customHeight="1" x14ac:dyDescent="0.25">
      <c r="A9" s="140" t="s">
        <v>12</v>
      </c>
      <c r="B9" s="141" t="s">
        <v>210</v>
      </c>
      <c r="C9" s="142">
        <v>942</v>
      </c>
      <c r="D9" s="149">
        <v>1114</v>
      </c>
      <c r="E9" s="147" t="s">
        <v>69</v>
      </c>
    </row>
    <row r="10" spans="1:7" ht="12.5" customHeight="1" x14ac:dyDescent="0.25">
      <c r="A10" s="140" t="s">
        <v>13</v>
      </c>
      <c r="B10" s="141" t="s">
        <v>24</v>
      </c>
      <c r="C10" s="142">
        <v>693</v>
      </c>
      <c r="D10" s="149">
        <v>771</v>
      </c>
      <c r="E10" s="147" t="s">
        <v>47</v>
      </c>
    </row>
    <row r="11" spans="1:7" ht="12.5" customHeight="1" x14ac:dyDescent="0.25">
      <c r="A11" s="140" t="s">
        <v>14</v>
      </c>
      <c r="B11" s="141" t="s">
        <v>55</v>
      </c>
      <c r="C11" s="142">
        <v>780</v>
      </c>
      <c r="D11" s="149">
        <v>679</v>
      </c>
      <c r="E11" s="147" t="s">
        <v>70</v>
      </c>
    </row>
    <row r="12" spans="1:7" ht="12.5" customHeight="1" x14ac:dyDescent="0.25">
      <c r="A12" s="140" t="s">
        <v>15</v>
      </c>
      <c r="B12" s="141" t="s">
        <v>56</v>
      </c>
      <c r="C12" s="142">
        <v>923</v>
      </c>
      <c r="D12" s="149">
        <v>975</v>
      </c>
      <c r="E12" s="147" t="s">
        <v>71</v>
      </c>
    </row>
    <row r="13" spans="1:7" ht="12.5" customHeight="1" x14ac:dyDescent="0.25">
      <c r="A13" s="140" t="s">
        <v>16</v>
      </c>
      <c r="B13" s="141" t="s">
        <v>229</v>
      </c>
      <c r="C13" s="142">
        <v>589</v>
      </c>
      <c r="D13" s="149">
        <v>554</v>
      </c>
      <c r="E13" s="147" t="s">
        <v>72</v>
      </c>
    </row>
    <row r="14" spans="1:7" ht="12.5" customHeight="1" x14ac:dyDescent="0.25">
      <c r="A14" s="140" t="s">
        <v>22</v>
      </c>
      <c r="B14" s="141" t="s">
        <v>57</v>
      </c>
      <c r="C14" s="142">
        <v>1577</v>
      </c>
      <c r="D14" s="149">
        <v>1425</v>
      </c>
      <c r="E14" s="147" t="s">
        <v>73</v>
      </c>
    </row>
    <row r="15" spans="1:7" ht="12.5" customHeight="1" x14ac:dyDescent="0.25">
      <c r="A15" s="140" t="s">
        <v>17</v>
      </c>
      <c r="B15" s="141" t="s">
        <v>58</v>
      </c>
      <c r="C15" s="142">
        <v>1563</v>
      </c>
      <c r="D15" s="149">
        <v>1344</v>
      </c>
      <c r="E15" s="147" t="s">
        <v>74</v>
      </c>
    </row>
    <row r="16" spans="1:7" ht="12.5" customHeight="1" x14ac:dyDescent="0.25">
      <c r="A16" s="140" t="s">
        <v>18</v>
      </c>
      <c r="B16" s="141" t="s">
        <v>59</v>
      </c>
      <c r="C16" s="142">
        <v>951</v>
      </c>
      <c r="D16" s="149">
        <v>857</v>
      </c>
      <c r="E16" s="147" t="s">
        <v>75</v>
      </c>
    </row>
    <row r="17" spans="1:6" ht="12.5" customHeight="1" x14ac:dyDescent="0.25">
      <c r="A17" s="140" t="s">
        <v>19</v>
      </c>
      <c r="B17" s="141" t="s">
        <v>60</v>
      </c>
      <c r="C17" s="142">
        <v>1093</v>
      </c>
      <c r="D17" s="149">
        <v>1072</v>
      </c>
      <c r="E17" s="147" t="s">
        <v>76</v>
      </c>
    </row>
    <row r="18" spans="1:6" ht="12.5" customHeight="1" x14ac:dyDescent="0.25">
      <c r="A18" s="140" t="s">
        <v>20</v>
      </c>
      <c r="B18" s="141" t="s">
        <v>61</v>
      </c>
      <c r="C18" s="142">
        <v>635</v>
      </c>
      <c r="D18" s="149">
        <v>883</v>
      </c>
      <c r="E18" s="147" t="s">
        <v>77</v>
      </c>
    </row>
    <row r="19" spans="1:6" ht="12.5" customHeight="1" x14ac:dyDescent="0.25">
      <c r="A19" s="140" t="s">
        <v>21</v>
      </c>
      <c r="B19" s="141" t="s">
        <v>62</v>
      </c>
      <c r="C19" s="142">
        <v>1484</v>
      </c>
      <c r="D19" s="149">
        <v>1362</v>
      </c>
      <c r="E19" s="147" t="s">
        <v>78</v>
      </c>
    </row>
    <row r="20" spans="1:6" ht="12.5" customHeight="1" x14ac:dyDescent="0.25">
      <c r="A20" s="140" t="s">
        <v>49</v>
      </c>
      <c r="B20" s="141" t="s">
        <v>25</v>
      </c>
      <c r="C20" s="142">
        <v>992</v>
      </c>
      <c r="D20" s="149">
        <v>984</v>
      </c>
      <c r="E20" s="147" t="s">
        <v>27</v>
      </c>
    </row>
    <row r="21" spans="1:6" ht="12.5" customHeight="1" x14ac:dyDescent="0.25">
      <c r="A21" s="140" t="s">
        <v>50</v>
      </c>
      <c r="B21" s="141" t="s">
        <v>63</v>
      </c>
      <c r="C21" s="142">
        <v>1503</v>
      </c>
      <c r="D21" s="149">
        <v>1324</v>
      </c>
      <c r="E21" s="147" t="s">
        <v>79</v>
      </c>
    </row>
    <row r="22" spans="1:6" ht="12.5" customHeight="1" x14ac:dyDescent="0.25">
      <c r="A22" s="140" t="s">
        <v>51</v>
      </c>
      <c r="B22" s="141" t="s">
        <v>64</v>
      </c>
      <c r="C22" s="142">
        <v>958</v>
      </c>
      <c r="D22" s="149">
        <v>609</v>
      </c>
      <c r="E22" s="147" t="s">
        <v>80</v>
      </c>
    </row>
    <row r="23" spans="1:6" x14ac:dyDescent="0.25">
      <c r="A23" s="140" t="s">
        <v>52</v>
      </c>
      <c r="B23" s="141" t="s">
        <v>65</v>
      </c>
      <c r="C23" s="142">
        <v>1169</v>
      </c>
      <c r="D23" s="149">
        <v>1198</v>
      </c>
      <c r="E23" s="147" t="s">
        <v>81</v>
      </c>
    </row>
    <row r="24" spans="1:6" x14ac:dyDescent="0.25">
      <c r="A24" s="140"/>
      <c r="B24" s="143"/>
      <c r="C24" s="142"/>
      <c r="D24" s="142"/>
    </row>
    <row r="25" spans="1:6" s="164" customFormat="1" ht="11" customHeight="1" x14ac:dyDescent="0.25">
      <c r="A25" s="228"/>
      <c r="B25" s="229"/>
      <c r="C25" s="229"/>
      <c r="D25" s="229"/>
      <c r="E25" s="229"/>
      <c r="F25" s="163"/>
    </row>
  </sheetData>
  <mergeCells count="5">
    <mergeCell ref="A1:E1"/>
    <mergeCell ref="A2:B3"/>
    <mergeCell ref="C2:D2"/>
    <mergeCell ref="E2:E3"/>
    <mergeCell ref="A25:E25"/>
  </mergeCells>
  <printOptions horizontalCentered="1"/>
  <pageMargins left="0.7" right="0.7" top="0.75" bottom="0.75" header="0.3" footer="0.3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64" workbookViewId="0">
      <selection activeCell="N1" sqref="N1:T1048576"/>
    </sheetView>
  </sheetViews>
  <sheetFormatPr defaultColWidth="17.54296875" defaultRowHeight="10.5" x14ac:dyDescent="0.25"/>
  <cols>
    <col min="1" max="1" width="26.1796875" style="1" customWidth="1"/>
    <col min="2" max="2" width="7.54296875" style="27" customWidth="1"/>
    <col min="3" max="13" width="7.54296875" style="1" customWidth="1"/>
    <col min="14" max="16384" width="17.54296875" style="1"/>
  </cols>
  <sheetData>
    <row r="1" spans="1:13" s="93" customFormat="1" ht="15.75" customHeight="1" x14ac:dyDescent="0.25">
      <c r="A1" s="188" t="s">
        <v>254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s="93" customFormat="1" ht="12" customHeight="1" x14ac:dyDescent="0.25">
      <c r="A2" s="230" t="s">
        <v>255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 s="174" customFormat="1" ht="27" customHeight="1" x14ac:dyDescent="0.25">
      <c r="A3" s="175"/>
      <c r="B3" s="176" t="s">
        <v>0</v>
      </c>
      <c r="C3" s="231" t="s">
        <v>271</v>
      </c>
      <c r="D3" s="232"/>
      <c r="E3" s="232"/>
      <c r="F3" s="176" t="s">
        <v>1</v>
      </c>
      <c r="G3" s="176" t="s">
        <v>2</v>
      </c>
      <c r="H3" s="176" t="s">
        <v>3</v>
      </c>
      <c r="I3" s="176" t="s">
        <v>4</v>
      </c>
      <c r="J3" s="176" t="s">
        <v>5</v>
      </c>
      <c r="K3" s="176" t="s">
        <v>6</v>
      </c>
      <c r="L3" s="177" t="s">
        <v>7</v>
      </c>
    </row>
    <row r="4" spans="1:13" s="174" customFormat="1" ht="41.25" customHeight="1" x14ac:dyDescent="0.25">
      <c r="A4" s="179"/>
      <c r="B4" s="180" t="s">
        <v>29</v>
      </c>
      <c r="C4" s="181" t="s">
        <v>272</v>
      </c>
      <c r="D4" s="178" t="s">
        <v>273</v>
      </c>
      <c r="E4" s="178" t="s">
        <v>274</v>
      </c>
      <c r="F4" s="180" t="s">
        <v>30</v>
      </c>
      <c r="G4" s="182" t="s">
        <v>31</v>
      </c>
      <c r="H4" s="182" t="s">
        <v>32</v>
      </c>
      <c r="I4" s="182" t="s">
        <v>33</v>
      </c>
      <c r="J4" s="180" t="s">
        <v>34</v>
      </c>
      <c r="K4" s="182" t="s">
        <v>35</v>
      </c>
      <c r="L4" s="183" t="s">
        <v>36</v>
      </c>
    </row>
    <row r="5" spans="1:13" ht="7.5" customHeight="1" x14ac:dyDescent="0.25">
      <c r="A5" s="5"/>
    </row>
    <row r="6" spans="1:13" s="9" customFormat="1" ht="13.4" customHeight="1" x14ac:dyDescent="0.25">
      <c r="A6" s="36" t="s">
        <v>182</v>
      </c>
      <c r="B6" s="35">
        <f>SUM(B8:B17)</f>
        <v>475095</v>
      </c>
      <c r="C6" s="37">
        <f t="shared" ref="C6:L6" si="0">SUM(C8,C9,C10,C11,C12,C13,C14,C15,C16,C17)</f>
        <v>114806</v>
      </c>
      <c r="D6" s="37">
        <f t="shared" si="0"/>
        <v>4042</v>
      </c>
      <c r="E6" s="37">
        <f t="shared" si="0"/>
        <v>6117</v>
      </c>
      <c r="F6" s="37">
        <f t="shared" si="0"/>
        <v>15997</v>
      </c>
      <c r="G6" s="37">
        <f t="shared" si="0"/>
        <v>232562</v>
      </c>
      <c r="H6" s="37">
        <f t="shared" si="0"/>
        <v>6311</v>
      </c>
      <c r="I6" s="37">
        <f t="shared" si="0"/>
        <v>4796</v>
      </c>
      <c r="J6" s="37">
        <f t="shared" si="0"/>
        <v>72781</v>
      </c>
      <c r="K6" s="37">
        <f t="shared" si="0"/>
        <v>5875</v>
      </c>
      <c r="L6" s="37">
        <f t="shared" si="0"/>
        <v>21967</v>
      </c>
    </row>
    <row r="7" spans="1:13" s="12" customFormat="1" ht="6.75" customHeight="1" x14ac:dyDescent="0.25">
      <c r="A7" s="10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3" s="12" customFormat="1" ht="13.5" customHeight="1" x14ac:dyDescent="0.25">
      <c r="A8" s="19" t="s">
        <v>172</v>
      </c>
      <c r="B8" s="35">
        <f t="shared" ref="B8:B17" si="1">SUM(C8,F8:L8)</f>
        <v>32670</v>
      </c>
      <c r="C8" s="30">
        <v>6105</v>
      </c>
      <c r="D8" s="30">
        <v>228</v>
      </c>
      <c r="E8" s="30">
        <v>303</v>
      </c>
      <c r="F8" s="30">
        <v>1257</v>
      </c>
      <c r="G8" s="30">
        <v>18285</v>
      </c>
      <c r="H8" s="30">
        <v>745</v>
      </c>
      <c r="I8" s="30">
        <v>188</v>
      </c>
      <c r="J8" s="30">
        <v>3962</v>
      </c>
      <c r="K8" s="30">
        <v>162</v>
      </c>
      <c r="L8" s="30">
        <v>1966</v>
      </c>
    </row>
    <row r="9" spans="1:13" s="16" customFormat="1" ht="13.5" customHeight="1" x14ac:dyDescent="0.25">
      <c r="A9" s="34" t="s">
        <v>173</v>
      </c>
      <c r="B9" s="35">
        <f t="shared" si="1"/>
        <v>5679</v>
      </c>
      <c r="C9" s="30">
        <v>1022</v>
      </c>
      <c r="D9" s="30">
        <v>4</v>
      </c>
      <c r="E9" s="30">
        <v>44</v>
      </c>
      <c r="F9" s="30">
        <v>226</v>
      </c>
      <c r="G9" s="30">
        <v>3574</v>
      </c>
      <c r="H9" s="30">
        <v>104</v>
      </c>
      <c r="I9" s="30">
        <v>14</v>
      </c>
      <c r="J9" s="30">
        <v>431</v>
      </c>
      <c r="K9" s="30">
        <v>10</v>
      </c>
      <c r="L9" s="30">
        <v>298</v>
      </c>
    </row>
    <row r="10" spans="1:13" s="12" customFormat="1" ht="13.5" customHeight="1" x14ac:dyDescent="0.25">
      <c r="A10" s="19" t="s">
        <v>174</v>
      </c>
      <c r="B10" s="35">
        <f t="shared" si="1"/>
        <v>89746</v>
      </c>
      <c r="C10" s="30">
        <v>20782</v>
      </c>
      <c r="D10" s="30">
        <v>539</v>
      </c>
      <c r="E10" s="30">
        <v>635</v>
      </c>
      <c r="F10" s="30">
        <v>2400</v>
      </c>
      <c r="G10" s="30">
        <v>40436</v>
      </c>
      <c r="H10" s="30">
        <v>933</v>
      </c>
      <c r="I10" s="30">
        <v>1201</v>
      </c>
      <c r="J10" s="30">
        <v>17953</v>
      </c>
      <c r="K10" s="30">
        <v>1020</v>
      </c>
      <c r="L10" s="30">
        <v>5021</v>
      </c>
    </row>
    <row r="11" spans="1:13" s="12" customFormat="1" ht="14.25" customHeight="1" x14ac:dyDescent="0.25">
      <c r="A11" s="19" t="s">
        <v>175</v>
      </c>
      <c r="B11" s="35">
        <f t="shared" si="1"/>
        <v>72718</v>
      </c>
      <c r="C11" s="30">
        <v>11878</v>
      </c>
      <c r="D11" s="30">
        <v>192</v>
      </c>
      <c r="E11" s="30">
        <v>398</v>
      </c>
      <c r="F11" s="30">
        <v>2521</v>
      </c>
      <c r="G11" s="30">
        <v>32979</v>
      </c>
      <c r="H11" s="30">
        <v>821</v>
      </c>
      <c r="I11" s="30">
        <v>1388</v>
      </c>
      <c r="J11" s="30">
        <v>16716</v>
      </c>
      <c r="K11" s="30">
        <v>908</v>
      </c>
      <c r="L11" s="30">
        <v>5507</v>
      </c>
    </row>
    <row r="12" spans="1:13" ht="13.5" customHeight="1" x14ac:dyDescent="0.25">
      <c r="A12" s="19" t="s">
        <v>176</v>
      </c>
      <c r="B12" s="35">
        <f t="shared" si="1"/>
        <v>6470</v>
      </c>
      <c r="C12" s="30">
        <v>1081</v>
      </c>
      <c r="D12" s="30">
        <v>16</v>
      </c>
      <c r="E12" s="30">
        <v>76</v>
      </c>
      <c r="F12" s="30">
        <v>132</v>
      </c>
      <c r="G12" s="30">
        <v>3033</v>
      </c>
      <c r="H12" s="30">
        <v>104</v>
      </c>
      <c r="I12" s="30">
        <v>54</v>
      </c>
      <c r="J12" s="30">
        <v>1730</v>
      </c>
      <c r="K12" s="30">
        <v>17</v>
      </c>
      <c r="L12" s="30">
        <v>319</v>
      </c>
    </row>
    <row r="13" spans="1:13" s="12" customFormat="1" ht="13.4" customHeight="1" x14ac:dyDescent="0.25">
      <c r="A13" s="19" t="s">
        <v>177</v>
      </c>
      <c r="B13" s="35">
        <f t="shared" si="1"/>
        <v>44233</v>
      </c>
      <c r="C13" s="30">
        <v>6251</v>
      </c>
      <c r="D13" s="30">
        <v>194</v>
      </c>
      <c r="E13" s="30">
        <v>474</v>
      </c>
      <c r="F13" s="30">
        <v>1662</v>
      </c>
      <c r="G13" s="30">
        <v>20714</v>
      </c>
      <c r="H13" s="30">
        <v>660</v>
      </c>
      <c r="I13" s="30">
        <v>226</v>
      </c>
      <c r="J13" s="30">
        <v>10101</v>
      </c>
      <c r="K13" s="30">
        <v>1624</v>
      </c>
      <c r="L13" s="30">
        <v>2995</v>
      </c>
    </row>
    <row r="14" spans="1:13" s="12" customFormat="1" ht="12.75" customHeight="1" x14ac:dyDescent="0.25">
      <c r="A14" s="19" t="s">
        <v>178</v>
      </c>
      <c r="B14" s="35">
        <f t="shared" si="1"/>
        <v>48499</v>
      </c>
      <c r="C14" s="30">
        <v>13270</v>
      </c>
      <c r="D14" s="30">
        <v>570</v>
      </c>
      <c r="E14" s="30">
        <v>515</v>
      </c>
      <c r="F14" s="30">
        <v>2692</v>
      </c>
      <c r="G14" s="30">
        <v>21284</v>
      </c>
      <c r="H14" s="30">
        <v>486</v>
      </c>
      <c r="I14" s="30">
        <v>448</v>
      </c>
      <c r="J14" s="30">
        <v>6399</v>
      </c>
      <c r="K14" s="30">
        <v>1566</v>
      </c>
      <c r="L14" s="30">
        <v>2354</v>
      </c>
    </row>
    <row r="15" spans="1:13" s="12" customFormat="1" ht="13.4" customHeight="1" x14ac:dyDescent="0.25">
      <c r="A15" s="19" t="s">
        <v>179</v>
      </c>
      <c r="B15" s="35">
        <f t="shared" si="1"/>
        <v>18353</v>
      </c>
      <c r="C15" s="30">
        <v>3948</v>
      </c>
      <c r="D15" s="30">
        <v>5</v>
      </c>
      <c r="E15" s="30">
        <v>221</v>
      </c>
      <c r="F15" s="30">
        <v>959</v>
      </c>
      <c r="G15" s="30">
        <v>11551</v>
      </c>
      <c r="H15" s="30">
        <v>117</v>
      </c>
      <c r="I15" s="30">
        <v>92</v>
      </c>
      <c r="J15" s="30">
        <v>1458</v>
      </c>
      <c r="K15" s="30">
        <v>2</v>
      </c>
      <c r="L15" s="30">
        <v>226</v>
      </c>
    </row>
    <row r="16" spans="1:13" s="12" customFormat="1" ht="13.4" customHeight="1" x14ac:dyDescent="0.25">
      <c r="A16" s="19" t="s">
        <v>180</v>
      </c>
      <c r="B16" s="35">
        <f t="shared" si="1"/>
        <v>146723</v>
      </c>
      <c r="C16" s="30">
        <v>48341</v>
      </c>
      <c r="D16" s="30">
        <v>2281</v>
      </c>
      <c r="E16" s="30">
        <v>3343</v>
      </c>
      <c r="F16" s="30">
        <v>3604</v>
      </c>
      <c r="G16" s="30">
        <v>74892</v>
      </c>
      <c r="H16" s="30">
        <v>1966</v>
      </c>
      <c r="I16" s="30">
        <v>1127</v>
      </c>
      <c r="J16" s="30">
        <v>13271</v>
      </c>
      <c r="K16" s="30">
        <v>547</v>
      </c>
      <c r="L16" s="30">
        <v>2975</v>
      </c>
    </row>
    <row r="17" spans="1:12" s="12" customFormat="1" ht="13.4" customHeight="1" x14ac:dyDescent="0.25">
      <c r="A17" s="19" t="s">
        <v>181</v>
      </c>
      <c r="B17" s="35">
        <f t="shared" si="1"/>
        <v>10004</v>
      </c>
      <c r="C17" s="30">
        <v>2128</v>
      </c>
      <c r="D17" s="30">
        <v>13</v>
      </c>
      <c r="E17" s="30">
        <v>108</v>
      </c>
      <c r="F17" s="30">
        <v>544</v>
      </c>
      <c r="G17" s="30">
        <v>5814</v>
      </c>
      <c r="H17" s="30">
        <v>375</v>
      </c>
      <c r="I17" s="30">
        <v>58</v>
      </c>
      <c r="J17" s="30">
        <v>760</v>
      </c>
      <c r="K17" s="30">
        <v>19</v>
      </c>
      <c r="L17" s="30">
        <v>306</v>
      </c>
    </row>
    <row r="18" spans="1:12" s="12" customFormat="1" ht="13.4" customHeight="1" x14ac:dyDescent="0.25">
      <c r="A18" s="19"/>
      <c r="B18" s="38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s="121" customFormat="1" ht="13.4" customHeight="1" x14ac:dyDescent="0.25">
      <c r="A19" s="233" t="s">
        <v>256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</row>
    <row r="20" spans="1:12" s="121" customFormat="1" ht="13.4" customHeight="1" x14ac:dyDescent="0.25">
      <c r="A20" s="234" t="s">
        <v>257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</row>
    <row r="21" spans="1:12" s="174" customFormat="1" ht="27" customHeight="1" x14ac:dyDescent="0.25">
      <c r="A21" s="175"/>
      <c r="B21" s="176" t="s">
        <v>0</v>
      </c>
      <c r="C21" s="231" t="s">
        <v>271</v>
      </c>
      <c r="D21" s="232"/>
      <c r="E21" s="232"/>
      <c r="F21" s="176" t="s">
        <v>1</v>
      </c>
      <c r="G21" s="176" t="s">
        <v>2</v>
      </c>
      <c r="H21" s="176" t="s">
        <v>3</v>
      </c>
      <c r="I21" s="176" t="s">
        <v>4</v>
      </c>
      <c r="J21" s="176" t="s">
        <v>5</v>
      </c>
      <c r="K21" s="176" t="s">
        <v>6</v>
      </c>
      <c r="L21" s="177" t="s">
        <v>7</v>
      </c>
    </row>
    <row r="22" spans="1:12" s="174" customFormat="1" ht="41.25" customHeight="1" x14ac:dyDescent="0.25">
      <c r="A22" s="179"/>
      <c r="B22" s="180" t="s">
        <v>29</v>
      </c>
      <c r="C22" s="181" t="s">
        <v>272</v>
      </c>
      <c r="D22" s="178" t="s">
        <v>273</v>
      </c>
      <c r="E22" s="178" t="s">
        <v>274</v>
      </c>
      <c r="F22" s="180" t="s">
        <v>30</v>
      </c>
      <c r="G22" s="182" t="s">
        <v>31</v>
      </c>
      <c r="H22" s="182" t="s">
        <v>32</v>
      </c>
      <c r="I22" s="182" t="s">
        <v>33</v>
      </c>
      <c r="J22" s="180" t="s">
        <v>34</v>
      </c>
      <c r="K22" s="182" t="s">
        <v>35</v>
      </c>
      <c r="L22" s="183" t="s">
        <v>36</v>
      </c>
    </row>
    <row r="23" spans="1:12" x14ac:dyDescent="0.25">
      <c r="A23" s="5"/>
      <c r="B23" s="84"/>
      <c r="C23" s="85"/>
      <c r="D23" s="86"/>
      <c r="E23" s="86"/>
      <c r="F23" s="84"/>
      <c r="G23" s="85"/>
      <c r="H23" s="85"/>
      <c r="I23" s="85"/>
      <c r="J23" s="84"/>
      <c r="K23" s="85"/>
      <c r="L23" s="85"/>
    </row>
    <row r="24" spans="1:12" s="9" customFormat="1" ht="13.4" customHeight="1" x14ac:dyDescent="0.25">
      <c r="A24" s="36" t="s">
        <v>182</v>
      </c>
      <c r="B24" s="35">
        <f>SUM(C24,F24:L24)</f>
        <v>205474</v>
      </c>
      <c r="C24" s="37">
        <f t="shared" ref="C24:L24" si="2">SUM(C26,C27,C28,C29,C30,C31,C32,C33,C34,C35)</f>
        <v>64808</v>
      </c>
      <c r="D24" s="37">
        <f t="shared" si="2"/>
        <v>1864</v>
      </c>
      <c r="E24" s="37">
        <f t="shared" si="2"/>
        <v>3733</v>
      </c>
      <c r="F24" s="37">
        <f t="shared" si="2"/>
        <v>9315</v>
      </c>
      <c r="G24" s="37">
        <f t="shared" si="2"/>
        <v>93789</v>
      </c>
      <c r="H24" s="37">
        <f t="shared" si="2"/>
        <v>3461</v>
      </c>
      <c r="I24" s="37">
        <f t="shared" si="2"/>
        <v>346</v>
      </c>
      <c r="J24" s="37">
        <f t="shared" si="2"/>
        <v>21387</v>
      </c>
      <c r="K24" s="37">
        <f t="shared" si="2"/>
        <v>2264</v>
      </c>
      <c r="L24" s="37">
        <f t="shared" si="2"/>
        <v>10104</v>
      </c>
    </row>
    <row r="25" spans="1:12" s="12" customFormat="1" ht="6.75" customHeight="1" x14ac:dyDescent="0.25">
      <c r="A25" s="10"/>
      <c r="B25" s="8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12" customFormat="1" ht="13.5" customHeight="1" x14ac:dyDescent="0.25">
      <c r="A26" s="19" t="s">
        <v>172</v>
      </c>
      <c r="B26" s="35">
        <f t="shared" ref="B26:B35" si="3">SUM(C26,F26:L26)</f>
        <v>14483</v>
      </c>
      <c r="C26" s="30">
        <v>3388</v>
      </c>
      <c r="D26" s="30">
        <v>60</v>
      </c>
      <c r="E26" s="30">
        <v>121</v>
      </c>
      <c r="F26" s="30">
        <v>757</v>
      </c>
      <c r="G26" s="30">
        <v>7407</v>
      </c>
      <c r="H26" s="30">
        <v>345</v>
      </c>
      <c r="I26" s="30">
        <v>37</v>
      </c>
      <c r="J26" s="30">
        <v>1772</v>
      </c>
      <c r="K26" s="30">
        <v>31</v>
      </c>
      <c r="L26" s="30">
        <v>746</v>
      </c>
    </row>
    <row r="27" spans="1:12" s="16" customFormat="1" ht="13.5" customHeight="1" x14ac:dyDescent="0.25">
      <c r="A27" s="34" t="s">
        <v>173</v>
      </c>
      <c r="B27" s="35">
        <f t="shared" si="3"/>
        <v>2457</v>
      </c>
      <c r="C27" s="30">
        <v>541</v>
      </c>
      <c r="D27" s="30" t="s">
        <v>266</v>
      </c>
      <c r="E27" s="30">
        <v>23</v>
      </c>
      <c r="F27" s="30">
        <v>119</v>
      </c>
      <c r="G27" s="30">
        <v>1452</v>
      </c>
      <c r="H27" s="30">
        <v>60</v>
      </c>
      <c r="I27" s="30" t="s">
        <v>266</v>
      </c>
      <c r="J27" s="30">
        <v>99</v>
      </c>
      <c r="K27" s="30">
        <v>1</v>
      </c>
      <c r="L27" s="30">
        <v>185</v>
      </c>
    </row>
    <row r="28" spans="1:12" s="12" customFormat="1" ht="13.5" customHeight="1" x14ac:dyDescent="0.25">
      <c r="A28" s="19" t="s">
        <v>174</v>
      </c>
      <c r="B28" s="35">
        <f t="shared" si="3"/>
        <v>35101</v>
      </c>
      <c r="C28" s="30">
        <v>10252</v>
      </c>
      <c r="D28" s="30">
        <v>256</v>
      </c>
      <c r="E28" s="30">
        <v>351</v>
      </c>
      <c r="F28" s="30">
        <v>1157</v>
      </c>
      <c r="G28" s="30">
        <v>16108</v>
      </c>
      <c r="H28" s="30">
        <v>338</v>
      </c>
      <c r="I28" s="30">
        <v>54</v>
      </c>
      <c r="J28" s="30">
        <v>4732</v>
      </c>
      <c r="K28" s="30">
        <v>288</v>
      </c>
      <c r="L28" s="30">
        <v>2172</v>
      </c>
    </row>
    <row r="29" spans="1:12" s="12" customFormat="1" ht="14.25" customHeight="1" x14ac:dyDescent="0.25">
      <c r="A29" s="19" t="s">
        <v>175</v>
      </c>
      <c r="B29" s="35">
        <f t="shared" si="3"/>
        <v>30351</v>
      </c>
      <c r="C29" s="30">
        <v>6560</v>
      </c>
      <c r="D29" s="30">
        <v>66</v>
      </c>
      <c r="E29" s="30">
        <v>249</v>
      </c>
      <c r="F29" s="30">
        <v>1640</v>
      </c>
      <c r="G29" s="30">
        <v>13384</v>
      </c>
      <c r="H29" s="30">
        <v>458</v>
      </c>
      <c r="I29" s="30">
        <v>64</v>
      </c>
      <c r="J29" s="30">
        <v>5902</v>
      </c>
      <c r="K29" s="30">
        <v>221</v>
      </c>
      <c r="L29" s="30">
        <v>2122</v>
      </c>
    </row>
    <row r="30" spans="1:12" ht="13.5" customHeight="1" x14ac:dyDescent="0.25">
      <c r="A30" s="19" t="s">
        <v>176</v>
      </c>
      <c r="B30" s="35">
        <f t="shared" si="3"/>
        <v>3046</v>
      </c>
      <c r="C30" s="30">
        <v>573</v>
      </c>
      <c r="D30" s="30">
        <v>4</v>
      </c>
      <c r="E30" s="30">
        <v>51</v>
      </c>
      <c r="F30" s="30">
        <v>58</v>
      </c>
      <c r="G30" s="30">
        <v>1355</v>
      </c>
      <c r="H30" s="30">
        <v>78</v>
      </c>
      <c r="I30" s="30">
        <v>9</v>
      </c>
      <c r="J30" s="30">
        <v>750</v>
      </c>
      <c r="K30" s="30">
        <v>8</v>
      </c>
      <c r="L30" s="30">
        <v>215</v>
      </c>
    </row>
    <row r="31" spans="1:12" s="12" customFormat="1" ht="13.4" customHeight="1" x14ac:dyDescent="0.25">
      <c r="A31" s="19" t="s">
        <v>177</v>
      </c>
      <c r="B31" s="35">
        <f t="shared" si="3"/>
        <v>18793</v>
      </c>
      <c r="C31" s="30">
        <v>3470</v>
      </c>
      <c r="D31" s="30">
        <v>79</v>
      </c>
      <c r="E31" s="30">
        <v>366</v>
      </c>
      <c r="F31" s="30">
        <v>985</v>
      </c>
      <c r="G31" s="30">
        <v>8603</v>
      </c>
      <c r="H31" s="30">
        <v>306</v>
      </c>
      <c r="I31" s="30">
        <v>17</v>
      </c>
      <c r="J31" s="30">
        <v>3147</v>
      </c>
      <c r="K31" s="30">
        <v>880</v>
      </c>
      <c r="L31" s="30">
        <v>1385</v>
      </c>
    </row>
    <row r="32" spans="1:12" s="12" customFormat="1" ht="12.75" customHeight="1" x14ac:dyDescent="0.25">
      <c r="A32" s="19" t="s">
        <v>178</v>
      </c>
      <c r="B32" s="35">
        <f t="shared" si="3"/>
        <v>22751</v>
      </c>
      <c r="C32" s="30">
        <v>7676</v>
      </c>
      <c r="D32" s="30">
        <v>259</v>
      </c>
      <c r="E32" s="30">
        <v>308</v>
      </c>
      <c r="F32" s="30">
        <v>1572</v>
      </c>
      <c r="G32" s="30">
        <v>9498</v>
      </c>
      <c r="H32" s="30">
        <v>260</v>
      </c>
      <c r="I32" s="30">
        <v>27</v>
      </c>
      <c r="J32" s="30">
        <v>1676</v>
      </c>
      <c r="K32" s="30">
        <v>780</v>
      </c>
      <c r="L32" s="30">
        <v>1262</v>
      </c>
    </row>
    <row r="33" spans="1:13" s="12" customFormat="1" ht="13.4" customHeight="1" x14ac:dyDescent="0.25">
      <c r="A33" s="19" t="s">
        <v>179</v>
      </c>
      <c r="B33" s="35">
        <f t="shared" si="3"/>
        <v>7520</v>
      </c>
      <c r="C33" s="30">
        <v>2343</v>
      </c>
      <c r="D33" s="30">
        <v>2</v>
      </c>
      <c r="E33" s="30">
        <v>122</v>
      </c>
      <c r="F33" s="30">
        <v>521</v>
      </c>
      <c r="G33" s="30">
        <v>4072</v>
      </c>
      <c r="H33" s="30">
        <v>61</v>
      </c>
      <c r="I33" s="30">
        <v>4</v>
      </c>
      <c r="J33" s="30">
        <v>434</v>
      </c>
      <c r="K33" s="30" t="s">
        <v>266</v>
      </c>
      <c r="L33" s="30">
        <v>85</v>
      </c>
    </row>
    <row r="34" spans="1:13" s="12" customFormat="1" ht="13.4" customHeight="1" x14ac:dyDescent="0.25">
      <c r="A34" s="19" t="s">
        <v>180</v>
      </c>
      <c r="B34" s="35">
        <f t="shared" si="3"/>
        <v>66542</v>
      </c>
      <c r="C34" s="30">
        <v>28752</v>
      </c>
      <c r="D34" s="30">
        <v>1129</v>
      </c>
      <c r="E34" s="30">
        <v>2063</v>
      </c>
      <c r="F34" s="30">
        <v>2220</v>
      </c>
      <c r="G34" s="30">
        <v>29471</v>
      </c>
      <c r="H34" s="30">
        <v>1414</v>
      </c>
      <c r="I34" s="30">
        <v>131</v>
      </c>
      <c r="J34" s="30">
        <v>2659</v>
      </c>
      <c r="K34" s="30">
        <v>53</v>
      </c>
      <c r="L34" s="30">
        <v>1842</v>
      </c>
    </row>
    <row r="35" spans="1:13" s="12" customFormat="1" ht="13.4" customHeight="1" x14ac:dyDescent="0.25">
      <c r="A35" s="19" t="s">
        <v>181</v>
      </c>
      <c r="B35" s="35">
        <f t="shared" si="3"/>
        <v>4430</v>
      </c>
      <c r="C35" s="30">
        <v>1253</v>
      </c>
      <c r="D35" s="30">
        <v>9</v>
      </c>
      <c r="E35" s="30">
        <v>79</v>
      </c>
      <c r="F35" s="30">
        <v>286</v>
      </c>
      <c r="G35" s="30">
        <v>2439</v>
      </c>
      <c r="H35" s="30">
        <v>141</v>
      </c>
      <c r="I35" s="30">
        <v>3</v>
      </c>
      <c r="J35" s="30">
        <v>216</v>
      </c>
      <c r="K35" s="30">
        <v>2</v>
      </c>
      <c r="L35" s="30">
        <v>90</v>
      </c>
    </row>
    <row r="36" spans="1:13" s="12" customFormat="1" ht="13.4" customHeight="1" x14ac:dyDescent="0.25">
      <c r="A36" s="19"/>
      <c r="B36" s="38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1:13" s="12" customFormat="1" ht="13.4" customHeight="1" x14ac:dyDescent="0.25">
      <c r="A37" s="19"/>
      <c r="B37" s="38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3" s="93" customFormat="1" ht="12.75" customHeight="1" x14ac:dyDescent="0.25">
      <c r="A38" s="188" t="s">
        <v>258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</row>
    <row r="39" spans="1:13" s="93" customFormat="1" ht="11.5" x14ac:dyDescent="0.25">
      <c r="A39" s="190" t="s">
        <v>259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</row>
    <row r="40" spans="1:13" ht="21" x14ac:dyDescent="0.25">
      <c r="A40" s="125"/>
      <c r="B40" s="124" t="s">
        <v>213</v>
      </c>
      <c r="C40" s="126" t="s">
        <v>275</v>
      </c>
      <c r="D40" s="171" t="s">
        <v>48</v>
      </c>
      <c r="E40" s="172" t="s">
        <v>38</v>
      </c>
      <c r="F40" s="172" t="s">
        <v>39</v>
      </c>
      <c r="G40" s="172" t="s">
        <v>40</v>
      </c>
      <c r="H40" s="172" t="s">
        <v>41</v>
      </c>
      <c r="I40" s="172" t="s">
        <v>42</v>
      </c>
      <c r="J40" s="172" t="s">
        <v>43</v>
      </c>
      <c r="K40" s="172" t="s">
        <v>44</v>
      </c>
      <c r="L40" s="172" t="s">
        <v>45</v>
      </c>
      <c r="M40" s="173" t="s">
        <v>46</v>
      </c>
    </row>
    <row r="41" spans="1:13" x14ac:dyDescent="0.25">
      <c r="A41" s="5"/>
    </row>
    <row r="42" spans="1:13" ht="13.4" customHeight="1" x14ac:dyDescent="0.25">
      <c r="A42" s="36" t="s">
        <v>182</v>
      </c>
      <c r="B42" s="33">
        <f>SUM(B44:B53)</f>
        <v>475095</v>
      </c>
      <c r="C42" s="33">
        <f t="shared" ref="C42:M42" si="4">SUM(C44:C53)</f>
        <v>39</v>
      </c>
      <c r="D42" s="33">
        <f t="shared" si="4"/>
        <v>27650</v>
      </c>
      <c r="E42" s="33">
        <f t="shared" si="4"/>
        <v>50743</v>
      </c>
      <c r="F42" s="33">
        <f t="shared" si="4"/>
        <v>59641</v>
      </c>
      <c r="G42" s="33">
        <f t="shared" si="4"/>
        <v>68328</v>
      </c>
      <c r="H42" s="33">
        <f t="shared" si="4"/>
        <v>68589</v>
      </c>
      <c r="I42" s="33">
        <f t="shared" si="4"/>
        <v>61014</v>
      </c>
      <c r="J42" s="33">
        <f t="shared" si="4"/>
        <v>52522</v>
      </c>
      <c r="K42" s="33">
        <f t="shared" si="4"/>
        <v>49057</v>
      </c>
      <c r="L42" s="33">
        <f t="shared" si="4"/>
        <v>32525</v>
      </c>
      <c r="M42" s="33">
        <f t="shared" si="4"/>
        <v>4987</v>
      </c>
    </row>
    <row r="43" spans="1:13" ht="8.25" customHeight="1" x14ac:dyDescent="0.25">
      <c r="A43" s="10"/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ht="13.4" customHeight="1" x14ac:dyDescent="0.25">
      <c r="A44" s="19" t="s">
        <v>172</v>
      </c>
      <c r="B44" s="38">
        <f t="shared" ref="B44:B53" si="5">SUM(C44:M44)</f>
        <v>32670</v>
      </c>
      <c r="C44" s="30">
        <v>2</v>
      </c>
      <c r="D44" s="30">
        <v>2697</v>
      </c>
      <c r="E44" s="30">
        <v>3137</v>
      </c>
      <c r="F44" s="30">
        <v>3478</v>
      </c>
      <c r="G44" s="30">
        <v>4007</v>
      </c>
      <c r="H44" s="30">
        <v>4557</v>
      </c>
      <c r="I44" s="30">
        <v>4529</v>
      </c>
      <c r="J44" s="30">
        <v>4034</v>
      </c>
      <c r="K44" s="30">
        <v>3610</v>
      </c>
      <c r="L44" s="30">
        <v>2280</v>
      </c>
      <c r="M44" s="30">
        <v>339</v>
      </c>
    </row>
    <row r="45" spans="1:13" ht="13.4" customHeight="1" x14ac:dyDescent="0.25">
      <c r="A45" s="34" t="s">
        <v>173</v>
      </c>
      <c r="B45" s="38">
        <f t="shared" si="5"/>
        <v>5679</v>
      </c>
      <c r="C45" s="39">
        <v>4</v>
      </c>
      <c r="D45" s="30">
        <v>488</v>
      </c>
      <c r="E45" s="30">
        <v>564</v>
      </c>
      <c r="F45" s="30">
        <v>654</v>
      </c>
      <c r="G45" s="30">
        <v>727</v>
      </c>
      <c r="H45" s="30">
        <v>723</v>
      </c>
      <c r="I45" s="30">
        <v>738</v>
      </c>
      <c r="J45" s="30">
        <v>630</v>
      </c>
      <c r="K45" s="30">
        <v>651</v>
      </c>
      <c r="L45" s="30">
        <v>443</v>
      </c>
      <c r="M45" s="30">
        <v>57</v>
      </c>
    </row>
    <row r="46" spans="1:13" ht="13.4" customHeight="1" x14ac:dyDescent="0.25">
      <c r="A46" s="19" t="s">
        <v>174</v>
      </c>
      <c r="B46" s="38">
        <f t="shared" si="5"/>
        <v>89746</v>
      </c>
      <c r="C46" s="39">
        <v>3</v>
      </c>
      <c r="D46" s="30">
        <v>5250</v>
      </c>
      <c r="E46" s="30">
        <v>9058</v>
      </c>
      <c r="F46" s="30">
        <v>11152</v>
      </c>
      <c r="G46" s="30">
        <v>12484</v>
      </c>
      <c r="H46" s="30">
        <v>12623</v>
      </c>
      <c r="I46" s="30">
        <v>11344</v>
      </c>
      <c r="J46" s="30">
        <v>10221</v>
      </c>
      <c r="K46" s="30">
        <v>10200</v>
      </c>
      <c r="L46" s="30">
        <v>6594</v>
      </c>
      <c r="M46" s="30">
        <v>817</v>
      </c>
    </row>
    <row r="47" spans="1:13" ht="13.4" customHeight="1" x14ac:dyDescent="0.25">
      <c r="A47" s="19" t="s">
        <v>175</v>
      </c>
      <c r="B47" s="38">
        <f t="shared" si="5"/>
        <v>72718</v>
      </c>
      <c r="C47" s="39">
        <v>8</v>
      </c>
      <c r="D47" s="30">
        <v>4993</v>
      </c>
      <c r="E47" s="30">
        <v>8079</v>
      </c>
      <c r="F47" s="30">
        <v>9296</v>
      </c>
      <c r="G47" s="30">
        <v>10460</v>
      </c>
      <c r="H47" s="30">
        <v>10226</v>
      </c>
      <c r="I47" s="30">
        <v>9174</v>
      </c>
      <c r="J47" s="30">
        <v>7859</v>
      </c>
      <c r="K47" s="30">
        <v>7791</v>
      </c>
      <c r="L47" s="30">
        <v>4296</v>
      </c>
      <c r="M47" s="30">
        <v>536</v>
      </c>
    </row>
    <row r="48" spans="1:13" ht="13.4" customHeight="1" x14ac:dyDescent="0.25">
      <c r="A48" s="19" t="s">
        <v>176</v>
      </c>
      <c r="B48" s="38">
        <f t="shared" si="5"/>
        <v>6470</v>
      </c>
      <c r="C48" s="30">
        <v>2</v>
      </c>
      <c r="D48" s="30">
        <v>430</v>
      </c>
      <c r="E48" s="30">
        <v>771</v>
      </c>
      <c r="F48" s="30">
        <v>896</v>
      </c>
      <c r="G48" s="30">
        <v>1025</v>
      </c>
      <c r="H48" s="30">
        <v>1009</v>
      </c>
      <c r="I48" s="30">
        <v>731</v>
      </c>
      <c r="J48" s="30">
        <v>576</v>
      </c>
      <c r="K48" s="30">
        <v>591</v>
      </c>
      <c r="L48" s="30">
        <v>373</v>
      </c>
      <c r="M48" s="30">
        <v>66</v>
      </c>
    </row>
    <row r="49" spans="1:13" ht="13.4" customHeight="1" x14ac:dyDescent="0.25">
      <c r="A49" s="19" t="s">
        <v>177</v>
      </c>
      <c r="B49" s="38">
        <f t="shared" si="5"/>
        <v>44233</v>
      </c>
      <c r="C49" s="39">
        <v>6</v>
      </c>
      <c r="D49" s="30">
        <v>3391</v>
      </c>
      <c r="E49" s="30">
        <v>4762</v>
      </c>
      <c r="F49" s="30">
        <v>5559</v>
      </c>
      <c r="G49" s="30">
        <v>6479</v>
      </c>
      <c r="H49" s="30">
        <v>6436</v>
      </c>
      <c r="I49" s="30">
        <v>5716</v>
      </c>
      <c r="J49" s="30">
        <v>4776</v>
      </c>
      <c r="K49" s="30">
        <v>4127</v>
      </c>
      <c r="L49" s="30">
        <v>2622</v>
      </c>
      <c r="M49" s="30">
        <v>359</v>
      </c>
    </row>
    <row r="50" spans="1:13" ht="13.4" customHeight="1" x14ac:dyDescent="0.25">
      <c r="A50" s="19" t="s">
        <v>178</v>
      </c>
      <c r="B50" s="38">
        <f t="shared" si="5"/>
        <v>48499</v>
      </c>
      <c r="C50" s="39">
        <v>5</v>
      </c>
      <c r="D50" s="30">
        <v>2036</v>
      </c>
      <c r="E50" s="30">
        <v>5194</v>
      </c>
      <c r="F50" s="30">
        <v>5898</v>
      </c>
      <c r="G50" s="30">
        <v>6803</v>
      </c>
      <c r="H50" s="30">
        <v>6968</v>
      </c>
      <c r="I50" s="30">
        <v>6155</v>
      </c>
      <c r="J50" s="30">
        <v>5356</v>
      </c>
      <c r="K50" s="30">
        <v>5323</v>
      </c>
      <c r="L50" s="30">
        <v>4101</v>
      </c>
      <c r="M50" s="30">
        <v>660</v>
      </c>
    </row>
    <row r="51" spans="1:13" ht="13.4" customHeight="1" x14ac:dyDescent="0.25">
      <c r="A51" s="19" t="s">
        <v>179</v>
      </c>
      <c r="B51" s="38">
        <f t="shared" si="5"/>
        <v>18353</v>
      </c>
      <c r="C51" s="39">
        <v>4</v>
      </c>
      <c r="D51" s="30">
        <v>1187</v>
      </c>
      <c r="E51" s="30">
        <v>2354</v>
      </c>
      <c r="F51" s="30">
        <v>2559</v>
      </c>
      <c r="G51" s="30">
        <v>2691</v>
      </c>
      <c r="H51" s="30">
        <v>2399</v>
      </c>
      <c r="I51" s="30">
        <v>2227</v>
      </c>
      <c r="J51" s="30">
        <v>1855</v>
      </c>
      <c r="K51" s="30">
        <v>1724</v>
      </c>
      <c r="L51" s="30">
        <v>1200</v>
      </c>
      <c r="M51" s="30">
        <v>153</v>
      </c>
    </row>
    <row r="52" spans="1:13" ht="13.4" customHeight="1" x14ac:dyDescent="0.25">
      <c r="A52" s="19" t="s">
        <v>180</v>
      </c>
      <c r="B52" s="38">
        <f t="shared" si="5"/>
        <v>146723</v>
      </c>
      <c r="C52" s="39">
        <v>4</v>
      </c>
      <c r="D52" s="30">
        <v>6672</v>
      </c>
      <c r="E52" s="30">
        <v>15932</v>
      </c>
      <c r="F52" s="30">
        <v>19123</v>
      </c>
      <c r="G52" s="30">
        <v>22398</v>
      </c>
      <c r="H52" s="30">
        <v>22242</v>
      </c>
      <c r="I52" s="30">
        <v>19076</v>
      </c>
      <c r="J52" s="30">
        <v>15962</v>
      </c>
      <c r="K52" s="30">
        <v>13831</v>
      </c>
      <c r="L52" s="30">
        <v>9644</v>
      </c>
      <c r="M52" s="30">
        <v>1839</v>
      </c>
    </row>
    <row r="53" spans="1:13" ht="13.4" customHeight="1" x14ac:dyDescent="0.25">
      <c r="A53" s="19" t="s">
        <v>181</v>
      </c>
      <c r="B53" s="38">
        <f t="shared" si="5"/>
        <v>10004</v>
      </c>
      <c r="C53" s="30">
        <v>1</v>
      </c>
      <c r="D53" s="30">
        <v>506</v>
      </c>
      <c r="E53" s="30">
        <v>892</v>
      </c>
      <c r="F53" s="30">
        <v>1026</v>
      </c>
      <c r="G53" s="30">
        <v>1254</v>
      </c>
      <c r="H53" s="30">
        <v>1406</v>
      </c>
      <c r="I53" s="30">
        <v>1324</v>
      </c>
      <c r="J53" s="30">
        <v>1253</v>
      </c>
      <c r="K53" s="30">
        <v>1209</v>
      </c>
      <c r="L53" s="30">
        <v>972</v>
      </c>
      <c r="M53" s="30">
        <v>161</v>
      </c>
    </row>
    <row r="54" spans="1:13" ht="10.75" customHeight="1" x14ac:dyDescent="0.25">
      <c r="A54" s="19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s="93" customFormat="1" ht="11.5" x14ac:dyDescent="0.25">
      <c r="A55" s="123" t="s">
        <v>260</v>
      </c>
      <c r="B55" s="123"/>
    </row>
    <row r="56" spans="1:13" s="93" customFormat="1" ht="11.25" customHeight="1" x14ac:dyDescent="0.25">
      <c r="A56" s="94" t="s">
        <v>261</v>
      </c>
      <c r="B56" s="123"/>
    </row>
    <row r="57" spans="1:13" ht="21" x14ac:dyDescent="0.25">
      <c r="A57" s="125"/>
      <c r="B57" s="124" t="s">
        <v>213</v>
      </c>
      <c r="C57" s="126" t="s">
        <v>275</v>
      </c>
      <c r="D57" s="171" t="s">
        <v>48</v>
      </c>
      <c r="E57" s="172" t="s">
        <v>38</v>
      </c>
      <c r="F57" s="172" t="s">
        <v>39</v>
      </c>
      <c r="G57" s="172" t="s">
        <v>40</v>
      </c>
      <c r="H57" s="172" t="s">
        <v>41</v>
      </c>
      <c r="I57" s="172" t="s">
        <v>42</v>
      </c>
      <c r="J57" s="172" t="s">
        <v>43</v>
      </c>
      <c r="K57" s="172" t="s">
        <v>44</v>
      </c>
      <c r="L57" s="172" t="s">
        <v>45</v>
      </c>
      <c r="M57" s="173" t="s">
        <v>46</v>
      </c>
    </row>
    <row r="58" spans="1:13" x14ac:dyDescent="0.25">
      <c r="A58" s="5"/>
    </row>
    <row r="59" spans="1:13" ht="13.4" customHeight="1" x14ac:dyDescent="0.25">
      <c r="A59" s="36" t="s">
        <v>182</v>
      </c>
      <c r="B59" s="33">
        <f>SUM(B61:B70)</f>
        <v>205474</v>
      </c>
      <c r="C59" s="33">
        <f t="shared" ref="C59:M59" si="6">SUM(C61:C70)</f>
        <v>15</v>
      </c>
      <c r="D59" s="33">
        <f t="shared" si="6"/>
        <v>10169</v>
      </c>
      <c r="E59" s="33">
        <f t="shared" si="6"/>
        <v>22216</v>
      </c>
      <c r="F59" s="33">
        <f t="shared" si="6"/>
        <v>26666</v>
      </c>
      <c r="G59" s="33">
        <f t="shared" si="6"/>
        <v>30988</v>
      </c>
      <c r="H59" s="33">
        <f t="shared" si="6"/>
        <v>31472</v>
      </c>
      <c r="I59" s="33">
        <f t="shared" si="6"/>
        <v>26912</v>
      </c>
      <c r="J59" s="33">
        <f t="shared" si="6"/>
        <v>21368</v>
      </c>
      <c r="K59" s="33">
        <f t="shared" si="6"/>
        <v>20393</v>
      </c>
      <c r="L59" s="33">
        <f t="shared" si="6"/>
        <v>13612</v>
      </c>
      <c r="M59" s="33">
        <f t="shared" si="6"/>
        <v>1663</v>
      </c>
    </row>
    <row r="60" spans="1:13" ht="8.25" customHeight="1" x14ac:dyDescent="0.25">
      <c r="A60" s="10"/>
      <c r="B60" s="33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ht="13.4" customHeight="1" x14ac:dyDescent="0.25">
      <c r="A61" s="19" t="s">
        <v>172</v>
      </c>
      <c r="B61" s="38">
        <f t="shared" ref="B61:B70" si="7">SUM(C61:M61)</f>
        <v>14483</v>
      </c>
      <c r="C61" s="30">
        <v>2</v>
      </c>
      <c r="D61" s="30">
        <v>1092</v>
      </c>
      <c r="E61" s="30">
        <v>1357</v>
      </c>
      <c r="F61" s="30">
        <v>1594</v>
      </c>
      <c r="G61" s="30">
        <v>1892</v>
      </c>
      <c r="H61" s="30">
        <v>2167</v>
      </c>
      <c r="I61" s="30">
        <v>2127</v>
      </c>
      <c r="J61" s="30">
        <v>1740</v>
      </c>
      <c r="K61" s="30">
        <v>1569</v>
      </c>
      <c r="L61" s="30">
        <v>855</v>
      </c>
      <c r="M61" s="30">
        <v>88</v>
      </c>
    </row>
    <row r="62" spans="1:13" ht="13.4" customHeight="1" x14ac:dyDescent="0.25">
      <c r="A62" s="34" t="s">
        <v>173</v>
      </c>
      <c r="B62" s="38">
        <f t="shared" si="7"/>
        <v>2457</v>
      </c>
      <c r="C62" s="30" t="s">
        <v>266</v>
      </c>
      <c r="D62" s="30">
        <v>187</v>
      </c>
      <c r="E62" s="30">
        <v>243</v>
      </c>
      <c r="F62" s="30">
        <v>272</v>
      </c>
      <c r="G62" s="30">
        <v>344</v>
      </c>
      <c r="H62" s="30">
        <v>338</v>
      </c>
      <c r="I62" s="30">
        <v>340</v>
      </c>
      <c r="J62" s="30">
        <v>250</v>
      </c>
      <c r="K62" s="30">
        <v>279</v>
      </c>
      <c r="L62" s="30">
        <v>186</v>
      </c>
      <c r="M62" s="30">
        <v>18</v>
      </c>
    </row>
    <row r="63" spans="1:13" ht="13.4" customHeight="1" x14ac:dyDescent="0.25">
      <c r="A63" s="19" t="s">
        <v>174</v>
      </c>
      <c r="B63" s="38">
        <f t="shared" si="7"/>
        <v>35101</v>
      </c>
      <c r="C63" s="30">
        <v>1</v>
      </c>
      <c r="D63" s="30">
        <v>1682</v>
      </c>
      <c r="E63" s="30">
        <v>3560</v>
      </c>
      <c r="F63" s="30">
        <v>4639</v>
      </c>
      <c r="G63" s="30">
        <v>5368</v>
      </c>
      <c r="H63" s="30">
        <v>5455</v>
      </c>
      <c r="I63" s="30">
        <v>4635</v>
      </c>
      <c r="J63" s="30">
        <v>3624</v>
      </c>
      <c r="K63" s="30">
        <v>3570</v>
      </c>
      <c r="L63" s="30">
        <v>2334</v>
      </c>
      <c r="M63" s="30">
        <v>233</v>
      </c>
    </row>
    <row r="64" spans="1:13" ht="13.4" customHeight="1" x14ac:dyDescent="0.25">
      <c r="A64" s="19" t="s">
        <v>175</v>
      </c>
      <c r="B64" s="38">
        <f t="shared" si="7"/>
        <v>30351</v>
      </c>
      <c r="C64" s="30">
        <v>3</v>
      </c>
      <c r="D64" s="30">
        <v>2000</v>
      </c>
      <c r="E64" s="30">
        <v>3643</v>
      </c>
      <c r="F64" s="30">
        <v>4162</v>
      </c>
      <c r="G64" s="30">
        <v>4550</v>
      </c>
      <c r="H64" s="30">
        <v>4489</v>
      </c>
      <c r="I64" s="30">
        <v>3767</v>
      </c>
      <c r="J64" s="30">
        <v>2931</v>
      </c>
      <c r="K64" s="30">
        <v>2933</v>
      </c>
      <c r="L64" s="30">
        <v>1699</v>
      </c>
      <c r="M64" s="30">
        <v>174</v>
      </c>
    </row>
    <row r="65" spans="1:13" ht="13.4" customHeight="1" x14ac:dyDescent="0.25">
      <c r="A65" s="19" t="s">
        <v>176</v>
      </c>
      <c r="B65" s="38">
        <f t="shared" si="7"/>
        <v>3046</v>
      </c>
      <c r="C65" s="30">
        <v>1</v>
      </c>
      <c r="D65" s="30">
        <v>189</v>
      </c>
      <c r="E65" s="30">
        <v>352</v>
      </c>
      <c r="F65" s="30">
        <v>413</v>
      </c>
      <c r="G65" s="30">
        <v>467</v>
      </c>
      <c r="H65" s="30">
        <v>475</v>
      </c>
      <c r="I65" s="30">
        <v>376</v>
      </c>
      <c r="J65" s="30">
        <v>293</v>
      </c>
      <c r="K65" s="30">
        <v>283</v>
      </c>
      <c r="L65" s="30">
        <v>170</v>
      </c>
      <c r="M65" s="30">
        <v>27</v>
      </c>
    </row>
    <row r="66" spans="1:13" ht="13.4" customHeight="1" x14ac:dyDescent="0.25">
      <c r="A66" s="19" t="s">
        <v>177</v>
      </c>
      <c r="B66" s="38">
        <f t="shared" si="7"/>
        <v>18793</v>
      </c>
      <c r="C66" s="30">
        <v>3</v>
      </c>
      <c r="D66" s="30">
        <v>1387</v>
      </c>
      <c r="E66" s="30">
        <v>2037</v>
      </c>
      <c r="F66" s="30">
        <v>2485</v>
      </c>
      <c r="G66" s="30">
        <v>2837</v>
      </c>
      <c r="H66" s="30">
        <v>2820</v>
      </c>
      <c r="I66" s="30">
        <v>2421</v>
      </c>
      <c r="J66" s="30">
        <v>1842</v>
      </c>
      <c r="K66" s="30">
        <v>1756</v>
      </c>
      <c r="L66" s="30">
        <v>1096</v>
      </c>
      <c r="M66" s="30">
        <v>109</v>
      </c>
    </row>
    <row r="67" spans="1:13" ht="13.4" customHeight="1" x14ac:dyDescent="0.25">
      <c r="A67" s="19" t="s">
        <v>178</v>
      </c>
      <c r="B67" s="38">
        <f t="shared" si="7"/>
        <v>22751</v>
      </c>
      <c r="C67" s="30" t="s">
        <v>266</v>
      </c>
      <c r="D67" s="30">
        <v>726</v>
      </c>
      <c r="E67" s="30">
        <v>2409</v>
      </c>
      <c r="F67" s="30">
        <v>2719</v>
      </c>
      <c r="G67" s="30">
        <v>3248</v>
      </c>
      <c r="H67" s="30">
        <v>3322</v>
      </c>
      <c r="I67" s="30">
        <v>3041</v>
      </c>
      <c r="J67" s="30">
        <v>2580</v>
      </c>
      <c r="K67" s="30">
        <v>2509</v>
      </c>
      <c r="L67" s="30">
        <v>1943</v>
      </c>
      <c r="M67" s="30">
        <v>254</v>
      </c>
    </row>
    <row r="68" spans="1:13" ht="13.4" customHeight="1" x14ac:dyDescent="0.25">
      <c r="A68" s="19" t="s">
        <v>179</v>
      </c>
      <c r="B68" s="38">
        <f t="shared" si="7"/>
        <v>7520</v>
      </c>
      <c r="C68" s="30">
        <v>1</v>
      </c>
      <c r="D68" s="30">
        <v>306</v>
      </c>
      <c r="E68" s="30">
        <v>904</v>
      </c>
      <c r="F68" s="30">
        <v>996</v>
      </c>
      <c r="G68" s="30">
        <v>1114</v>
      </c>
      <c r="H68" s="30">
        <v>1057</v>
      </c>
      <c r="I68" s="30">
        <v>1017</v>
      </c>
      <c r="J68" s="30">
        <v>802</v>
      </c>
      <c r="K68" s="30">
        <v>746</v>
      </c>
      <c r="L68" s="30">
        <v>539</v>
      </c>
      <c r="M68" s="30">
        <v>38</v>
      </c>
    </row>
    <row r="69" spans="1:13" ht="13.4" customHeight="1" x14ac:dyDescent="0.25">
      <c r="A69" s="19" t="s">
        <v>180</v>
      </c>
      <c r="B69" s="38">
        <f t="shared" si="7"/>
        <v>66542</v>
      </c>
      <c r="C69" s="30">
        <v>3</v>
      </c>
      <c r="D69" s="30">
        <v>2408</v>
      </c>
      <c r="E69" s="30">
        <v>7301</v>
      </c>
      <c r="F69" s="30">
        <v>8913</v>
      </c>
      <c r="G69" s="30">
        <v>10576</v>
      </c>
      <c r="H69" s="30">
        <v>10680</v>
      </c>
      <c r="I69" s="30">
        <v>8547</v>
      </c>
      <c r="J69" s="30">
        <v>6749</v>
      </c>
      <c r="K69" s="30">
        <v>6235</v>
      </c>
      <c r="L69" s="30">
        <v>4453</v>
      </c>
      <c r="M69" s="30">
        <v>677</v>
      </c>
    </row>
    <row r="70" spans="1:13" ht="13.4" customHeight="1" x14ac:dyDescent="0.25">
      <c r="A70" s="19" t="s">
        <v>181</v>
      </c>
      <c r="B70" s="38">
        <f t="shared" si="7"/>
        <v>4430</v>
      </c>
      <c r="C70" s="30">
        <v>1</v>
      </c>
      <c r="D70" s="30">
        <v>192</v>
      </c>
      <c r="E70" s="30">
        <v>410</v>
      </c>
      <c r="F70" s="30">
        <v>473</v>
      </c>
      <c r="G70" s="30">
        <v>592</v>
      </c>
      <c r="H70" s="30">
        <v>669</v>
      </c>
      <c r="I70" s="30">
        <v>641</v>
      </c>
      <c r="J70" s="30">
        <v>557</v>
      </c>
      <c r="K70" s="30">
        <v>513</v>
      </c>
      <c r="L70" s="30">
        <v>337</v>
      </c>
      <c r="M70" s="30">
        <v>45</v>
      </c>
    </row>
  </sheetData>
  <mergeCells count="8">
    <mergeCell ref="A1:M1"/>
    <mergeCell ref="A2:M2"/>
    <mergeCell ref="A38:M38"/>
    <mergeCell ref="A39:M39"/>
    <mergeCell ref="C21:E21"/>
    <mergeCell ref="A19:L19"/>
    <mergeCell ref="A20:L20"/>
    <mergeCell ref="C3:E3"/>
  </mergeCells>
  <printOptions horizontalCentered="1"/>
  <pageMargins left="0.59055118110236227" right="0.59055118110236227" top="0.39370078740157483" bottom="0.39370078740157483" header="0" footer="0.78740157480314965"/>
  <pageSetup scale="80" orientation="portrait" r:id="rId1"/>
  <ignoredErrors>
    <ignoredError sqref="B27 B3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opLeftCell="A118" workbookViewId="0">
      <selection activeCell="O4" sqref="O4"/>
    </sheetView>
  </sheetViews>
  <sheetFormatPr defaultColWidth="17.54296875" defaultRowHeight="10.5" x14ac:dyDescent="0.25"/>
  <cols>
    <col min="1" max="1" width="24.54296875" style="1" customWidth="1"/>
    <col min="2" max="2" width="7" style="27" bestFit="1" customWidth="1"/>
    <col min="3" max="3" width="6.54296875" style="1" bestFit="1" customWidth="1"/>
    <col min="4" max="4" width="6.81640625" style="1" bestFit="1" customWidth="1"/>
    <col min="5" max="5" width="7.453125" style="1" bestFit="1" customWidth="1"/>
    <col min="6" max="6" width="6.453125" style="1" bestFit="1" customWidth="1"/>
    <col min="7" max="7" width="5.54296875" style="1" bestFit="1" customWidth="1"/>
    <col min="8" max="9" width="6.54296875" style="1" bestFit="1" customWidth="1"/>
    <col min="10" max="11" width="6.453125" style="1" bestFit="1" customWidth="1"/>
    <col min="12" max="12" width="8.1796875" style="1" bestFit="1" customWidth="1"/>
    <col min="13" max="16384" width="17.54296875" style="1"/>
  </cols>
  <sheetData>
    <row r="1" spans="1:16" s="93" customFormat="1" ht="15" customHeight="1" x14ac:dyDescent="0.25">
      <c r="A1" s="188" t="s">
        <v>226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22"/>
      <c r="N1" s="122"/>
    </row>
    <row r="2" spans="1:16" s="93" customFormat="1" ht="12" customHeight="1" x14ac:dyDescent="0.25">
      <c r="A2" s="117" t="s">
        <v>227</v>
      </c>
      <c r="B2" s="115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4"/>
      <c r="N2" s="114"/>
    </row>
    <row r="3" spans="1:16" ht="27" customHeight="1" x14ac:dyDescent="0.25">
      <c r="A3" s="3"/>
      <c r="B3" s="41" t="s">
        <v>0</v>
      </c>
      <c r="C3" s="235" t="s">
        <v>200</v>
      </c>
      <c r="D3" s="185"/>
      <c r="E3" s="185"/>
      <c r="F3" s="41" t="s">
        <v>1</v>
      </c>
      <c r="G3" s="41" t="s">
        <v>2</v>
      </c>
      <c r="H3" s="41" t="s">
        <v>3</v>
      </c>
      <c r="I3" s="41" t="s">
        <v>4</v>
      </c>
      <c r="J3" s="41" t="s">
        <v>5</v>
      </c>
      <c r="K3" s="41" t="s">
        <v>6</v>
      </c>
      <c r="L3" s="127" t="s">
        <v>7</v>
      </c>
    </row>
    <row r="4" spans="1:16" ht="41.25" customHeight="1" x14ac:dyDescent="0.25">
      <c r="A4" s="4"/>
      <c r="B4" s="42" t="s">
        <v>29</v>
      </c>
      <c r="C4" s="129" t="s">
        <v>183</v>
      </c>
      <c r="D4" s="99" t="s">
        <v>184</v>
      </c>
      <c r="E4" s="99" t="s">
        <v>185</v>
      </c>
      <c r="F4" s="42" t="s">
        <v>30</v>
      </c>
      <c r="G4" s="45" t="s">
        <v>31</v>
      </c>
      <c r="H4" s="45" t="s">
        <v>32</v>
      </c>
      <c r="I4" s="45" t="s">
        <v>33</v>
      </c>
      <c r="J4" s="42" t="s">
        <v>34</v>
      </c>
      <c r="K4" s="45" t="s">
        <v>35</v>
      </c>
      <c r="L4" s="128" t="s">
        <v>36</v>
      </c>
    </row>
    <row r="5" spans="1:16" ht="7.5" customHeight="1" x14ac:dyDescent="0.25">
      <c r="A5" s="5"/>
    </row>
    <row r="6" spans="1:16" s="9" customFormat="1" ht="12.75" customHeight="1" x14ac:dyDescent="0.25">
      <c r="A6" s="6" t="s">
        <v>171</v>
      </c>
      <c r="B6" s="8">
        <f>SUM(C6,F6:L6)</f>
        <v>475095</v>
      </c>
      <c r="C6" s="7">
        <f>SUM(C8,C18,C23,C38,C52,C73,C87,C98,C104,C115)</f>
        <v>114806</v>
      </c>
      <c r="D6" s="7">
        <f t="shared" ref="D6:L6" si="0">SUM(D8,D18,D23,D38,D52,D73,D87,D98,D104,D115)</f>
        <v>4042</v>
      </c>
      <c r="E6" s="7">
        <f t="shared" si="0"/>
        <v>6117</v>
      </c>
      <c r="F6" s="7">
        <f t="shared" si="0"/>
        <v>15997</v>
      </c>
      <c r="G6" s="7">
        <f t="shared" si="0"/>
        <v>232562</v>
      </c>
      <c r="H6" s="7">
        <f t="shared" si="0"/>
        <v>6311</v>
      </c>
      <c r="I6" s="7">
        <f t="shared" si="0"/>
        <v>4796</v>
      </c>
      <c r="J6" s="7">
        <f t="shared" si="0"/>
        <v>72781</v>
      </c>
      <c r="K6" s="7">
        <f t="shared" si="0"/>
        <v>5875</v>
      </c>
      <c r="L6" s="7">
        <f t="shared" si="0"/>
        <v>21967</v>
      </c>
    </row>
    <row r="7" spans="1:16" s="12" customFormat="1" ht="6.75" customHeight="1" x14ac:dyDescent="0.25">
      <c r="A7" s="10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6" s="12" customFormat="1" ht="13.5" customHeight="1" x14ac:dyDescent="0.25">
      <c r="A8" s="13" t="s">
        <v>94</v>
      </c>
      <c r="B8" s="8">
        <f t="shared" ref="B8:B85" si="1">SUM(C8,F8:L8)</f>
        <v>32670</v>
      </c>
      <c r="C8" s="8">
        <f t="shared" ref="C8:L8" si="2">SUM(C9:C16)</f>
        <v>6105</v>
      </c>
      <c r="D8" s="8">
        <f t="shared" si="2"/>
        <v>228</v>
      </c>
      <c r="E8" s="8">
        <f t="shared" si="2"/>
        <v>303</v>
      </c>
      <c r="F8" s="8">
        <f t="shared" si="2"/>
        <v>1257</v>
      </c>
      <c r="G8" s="8">
        <f t="shared" si="2"/>
        <v>18285</v>
      </c>
      <c r="H8" s="8">
        <f t="shared" si="2"/>
        <v>745</v>
      </c>
      <c r="I8" s="8">
        <f t="shared" si="2"/>
        <v>188</v>
      </c>
      <c r="J8" s="8">
        <f t="shared" si="2"/>
        <v>3962</v>
      </c>
      <c r="K8" s="8">
        <f t="shared" si="2"/>
        <v>162</v>
      </c>
      <c r="L8" s="8">
        <f t="shared" si="2"/>
        <v>1966</v>
      </c>
    </row>
    <row r="9" spans="1:16" s="12" customFormat="1" ht="13.5" customHeight="1" x14ac:dyDescent="0.25">
      <c r="A9" s="10" t="s">
        <v>96</v>
      </c>
      <c r="B9" s="8">
        <f t="shared" si="1"/>
        <v>3044</v>
      </c>
      <c r="C9" s="11">
        <v>534</v>
      </c>
      <c r="D9" s="11">
        <v>2</v>
      </c>
      <c r="E9" s="11">
        <v>12</v>
      </c>
      <c r="F9" s="11">
        <v>112</v>
      </c>
      <c r="G9" s="11">
        <v>1580</v>
      </c>
      <c r="H9" s="11">
        <v>59</v>
      </c>
      <c r="I9" s="11">
        <v>22</v>
      </c>
      <c r="J9" s="11">
        <v>520</v>
      </c>
      <c r="K9" s="11">
        <v>14</v>
      </c>
      <c r="L9" s="11">
        <v>203</v>
      </c>
    </row>
    <row r="10" spans="1:16" s="12" customFormat="1" ht="13.5" customHeight="1" x14ac:dyDescent="0.25">
      <c r="A10" s="10" t="s">
        <v>97</v>
      </c>
      <c r="B10" s="8">
        <f>SUM(C10,F10:L10)</f>
        <v>1288</v>
      </c>
      <c r="C10" s="11">
        <v>148</v>
      </c>
      <c r="D10" s="32" t="s">
        <v>266</v>
      </c>
      <c r="E10" s="11">
        <v>2</v>
      </c>
      <c r="F10" s="11">
        <v>28</v>
      </c>
      <c r="G10" s="11">
        <v>595</v>
      </c>
      <c r="H10" s="11">
        <v>28</v>
      </c>
      <c r="I10" s="11">
        <v>2</v>
      </c>
      <c r="J10" s="11">
        <v>352</v>
      </c>
      <c r="K10" s="11">
        <v>7</v>
      </c>
      <c r="L10" s="11">
        <v>128</v>
      </c>
      <c r="P10" s="31"/>
    </row>
    <row r="11" spans="1:16" s="12" customFormat="1" ht="13.5" customHeight="1" x14ac:dyDescent="0.25">
      <c r="A11" s="10" t="s">
        <v>98</v>
      </c>
      <c r="B11" s="8">
        <f>SUM(C11,F11:L11)</f>
        <v>1258</v>
      </c>
      <c r="C11" s="11">
        <v>177</v>
      </c>
      <c r="D11" s="32" t="s">
        <v>266</v>
      </c>
      <c r="E11" s="11">
        <v>3</v>
      </c>
      <c r="F11" s="11">
        <v>97</v>
      </c>
      <c r="G11" s="11">
        <v>669</v>
      </c>
      <c r="H11" s="11">
        <v>70</v>
      </c>
      <c r="I11" s="11">
        <v>4</v>
      </c>
      <c r="J11" s="11">
        <v>171</v>
      </c>
      <c r="K11" s="11">
        <v>11</v>
      </c>
      <c r="L11" s="11">
        <v>59</v>
      </c>
    </row>
    <row r="12" spans="1:16" s="12" customFormat="1" ht="12" customHeight="1" x14ac:dyDescent="0.25">
      <c r="A12" s="10" t="s">
        <v>95</v>
      </c>
      <c r="B12" s="8">
        <f>SUM(C12,F12:L12)</f>
        <v>12269</v>
      </c>
      <c r="C12" s="11">
        <v>2785</v>
      </c>
      <c r="D12" s="11">
        <v>214</v>
      </c>
      <c r="E12" s="11">
        <v>188</v>
      </c>
      <c r="F12" s="11">
        <v>490</v>
      </c>
      <c r="G12" s="11">
        <v>6355</v>
      </c>
      <c r="H12" s="11">
        <v>124</v>
      </c>
      <c r="I12" s="11">
        <v>48</v>
      </c>
      <c r="J12" s="11">
        <v>1603</v>
      </c>
      <c r="K12" s="11">
        <v>48</v>
      </c>
      <c r="L12" s="11">
        <v>816</v>
      </c>
      <c r="P12" s="31"/>
    </row>
    <row r="13" spans="1:16" s="12" customFormat="1" ht="13.5" customHeight="1" x14ac:dyDescent="0.25">
      <c r="A13" s="10" t="s">
        <v>214</v>
      </c>
      <c r="B13" s="8">
        <f t="shared" si="1"/>
        <v>5821</v>
      </c>
      <c r="C13" s="11">
        <v>1114</v>
      </c>
      <c r="D13" s="11">
        <v>5</v>
      </c>
      <c r="E13" s="11">
        <v>41</v>
      </c>
      <c r="F13" s="11">
        <v>182</v>
      </c>
      <c r="G13" s="11">
        <v>3478</v>
      </c>
      <c r="H13" s="11">
        <v>199</v>
      </c>
      <c r="I13" s="11">
        <v>52</v>
      </c>
      <c r="J13" s="11">
        <v>499</v>
      </c>
      <c r="K13" s="11">
        <v>31</v>
      </c>
      <c r="L13" s="11">
        <v>266</v>
      </c>
    </row>
    <row r="14" spans="1:16" s="12" customFormat="1" ht="13.5" customHeight="1" x14ac:dyDescent="0.25">
      <c r="A14" s="10" t="s">
        <v>99</v>
      </c>
      <c r="B14" s="8">
        <f t="shared" si="1"/>
        <v>1166</v>
      </c>
      <c r="C14" s="11">
        <v>190</v>
      </c>
      <c r="D14" s="32" t="s">
        <v>266</v>
      </c>
      <c r="E14" s="11">
        <v>13</v>
      </c>
      <c r="F14" s="11">
        <v>58</v>
      </c>
      <c r="G14" s="11">
        <v>689</v>
      </c>
      <c r="H14" s="11">
        <v>18</v>
      </c>
      <c r="I14" s="11">
        <v>8</v>
      </c>
      <c r="J14" s="11">
        <v>129</v>
      </c>
      <c r="K14" s="11">
        <v>18</v>
      </c>
      <c r="L14" s="11">
        <v>56</v>
      </c>
    </row>
    <row r="15" spans="1:16" s="12" customFormat="1" ht="13.5" customHeight="1" x14ac:dyDescent="0.25">
      <c r="A15" s="10" t="s">
        <v>100</v>
      </c>
      <c r="B15" s="8">
        <f t="shared" si="1"/>
        <v>3395</v>
      </c>
      <c r="C15" s="11">
        <v>478</v>
      </c>
      <c r="D15" s="32">
        <v>2</v>
      </c>
      <c r="E15" s="11">
        <v>16</v>
      </c>
      <c r="F15" s="11">
        <v>107</v>
      </c>
      <c r="G15" s="11">
        <v>2278</v>
      </c>
      <c r="H15" s="11">
        <v>23</v>
      </c>
      <c r="I15" s="11">
        <v>28</v>
      </c>
      <c r="J15" s="11">
        <v>358</v>
      </c>
      <c r="K15" s="11">
        <v>21</v>
      </c>
      <c r="L15" s="11">
        <v>102</v>
      </c>
    </row>
    <row r="16" spans="1:16" s="12" customFormat="1" ht="13.5" customHeight="1" x14ac:dyDescent="0.25">
      <c r="A16" s="10" t="s">
        <v>101</v>
      </c>
      <c r="B16" s="8">
        <f t="shared" si="1"/>
        <v>4429</v>
      </c>
      <c r="C16" s="11">
        <v>679</v>
      </c>
      <c r="D16" s="11">
        <v>5</v>
      </c>
      <c r="E16" s="11">
        <v>28</v>
      </c>
      <c r="F16" s="11">
        <v>183</v>
      </c>
      <c r="G16" s="11">
        <v>2641</v>
      </c>
      <c r="H16" s="11">
        <v>224</v>
      </c>
      <c r="I16" s="11">
        <v>24</v>
      </c>
      <c r="J16" s="11">
        <v>330</v>
      </c>
      <c r="K16" s="11">
        <v>12</v>
      </c>
      <c r="L16" s="11">
        <v>336</v>
      </c>
    </row>
    <row r="17" spans="1:12" s="12" customFormat="1" ht="6" customHeight="1" x14ac:dyDescent="0.25">
      <c r="A17" s="10"/>
      <c r="B17" s="8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16" customFormat="1" ht="13.5" customHeight="1" x14ac:dyDescent="0.25">
      <c r="A18" s="14" t="s">
        <v>102</v>
      </c>
      <c r="B18" s="8">
        <f t="shared" si="1"/>
        <v>5679</v>
      </c>
      <c r="C18" s="8">
        <f>SUM(C19:C21)</f>
        <v>1022</v>
      </c>
      <c r="D18" s="8">
        <f t="shared" ref="D18:L18" si="3">SUM(D19:D21)</f>
        <v>4</v>
      </c>
      <c r="E18" s="8">
        <f t="shared" si="3"/>
        <v>44</v>
      </c>
      <c r="F18" s="8">
        <f t="shared" si="3"/>
        <v>226</v>
      </c>
      <c r="G18" s="8">
        <f t="shared" si="3"/>
        <v>3574</v>
      </c>
      <c r="H18" s="8">
        <f t="shared" si="3"/>
        <v>104</v>
      </c>
      <c r="I18" s="8">
        <f t="shared" si="3"/>
        <v>14</v>
      </c>
      <c r="J18" s="8">
        <f t="shared" si="3"/>
        <v>431</v>
      </c>
      <c r="K18" s="8">
        <f t="shared" si="3"/>
        <v>10</v>
      </c>
      <c r="L18" s="8">
        <f t="shared" si="3"/>
        <v>298</v>
      </c>
    </row>
    <row r="19" spans="1:12" s="12" customFormat="1" ht="13.5" customHeight="1" x14ac:dyDescent="0.25">
      <c r="A19" s="17" t="s">
        <v>103</v>
      </c>
      <c r="B19" s="8">
        <f t="shared" si="1"/>
        <v>409</v>
      </c>
      <c r="C19" s="11">
        <v>67</v>
      </c>
      <c r="D19" s="32">
        <v>1</v>
      </c>
      <c r="E19" s="11">
        <v>4</v>
      </c>
      <c r="F19" s="11">
        <v>30</v>
      </c>
      <c r="G19" s="11">
        <v>283</v>
      </c>
      <c r="H19" s="32">
        <v>11</v>
      </c>
      <c r="I19" s="11">
        <v>1</v>
      </c>
      <c r="J19" s="11">
        <v>6</v>
      </c>
      <c r="K19" s="32" t="s">
        <v>266</v>
      </c>
      <c r="L19" s="11">
        <v>11</v>
      </c>
    </row>
    <row r="20" spans="1:12" s="12" customFormat="1" ht="13.5" customHeight="1" x14ac:dyDescent="0.25">
      <c r="A20" s="17" t="s">
        <v>104</v>
      </c>
      <c r="B20" s="8">
        <f t="shared" si="1"/>
        <v>2190</v>
      </c>
      <c r="C20" s="11">
        <v>298</v>
      </c>
      <c r="D20" s="11">
        <v>2</v>
      </c>
      <c r="E20" s="11">
        <v>15</v>
      </c>
      <c r="F20" s="11">
        <v>38</v>
      </c>
      <c r="G20" s="11">
        <v>1294</v>
      </c>
      <c r="H20" s="11">
        <v>26</v>
      </c>
      <c r="I20" s="11">
        <v>5</v>
      </c>
      <c r="J20" s="11">
        <v>314</v>
      </c>
      <c r="K20" s="11">
        <v>6</v>
      </c>
      <c r="L20" s="11">
        <v>209</v>
      </c>
    </row>
    <row r="21" spans="1:12" s="12" customFormat="1" ht="13.5" customHeight="1" x14ac:dyDescent="0.25">
      <c r="A21" s="17" t="s">
        <v>105</v>
      </c>
      <c r="B21" s="8">
        <f t="shared" si="1"/>
        <v>3080</v>
      </c>
      <c r="C21" s="11">
        <v>657</v>
      </c>
      <c r="D21" s="11">
        <v>1</v>
      </c>
      <c r="E21" s="11">
        <v>25</v>
      </c>
      <c r="F21" s="11">
        <v>158</v>
      </c>
      <c r="G21" s="11">
        <v>1997</v>
      </c>
      <c r="H21" s="11">
        <v>67</v>
      </c>
      <c r="I21" s="11">
        <v>8</v>
      </c>
      <c r="J21" s="11">
        <v>111</v>
      </c>
      <c r="K21" s="11">
        <v>4</v>
      </c>
      <c r="L21" s="11">
        <v>78</v>
      </c>
    </row>
    <row r="22" spans="1:12" s="12" customFormat="1" ht="6.75" customHeight="1" x14ac:dyDescent="0.25">
      <c r="A22" s="10"/>
      <c r="B22" s="8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12" customFormat="1" ht="13.5" customHeight="1" x14ac:dyDescent="0.25">
      <c r="A23" s="6" t="s">
        <v>106</v>
      </c>
      <c r="B23" s="8">
        <f t="shared" si="1"/>
        <v>89746</v>
      </c>
      <c r="C23" s="8">
        <f t="shared" ref="C23:L23" si="4">SUM(C24:C36)</f>
        <v>20782</v>
      </c>
      <c r="D23" s="8">
        <f t="shared" si="4"/>
        <v>539</v>
      </c>
      <c r="E23" s="8">
        <f t="shared" si="4"/>
        <v>635</v>
      </c>
      <c r="F23" s="8">
        <f t="shared" si="4"/>
        <v>2400</v>
      </c>
      <c r="G23" s="8">
        <f t="shared" si="4"/>
        <v>40436</v>
      </c>
      <c r="H23" s="8">
        <f t="shared" si="4"/>
        <v>933</v>
      </c>
      <c r="I23" s="8">
        <f t="shared" si="4"/>
        <v>1201</v>
      </c>
      <c r="J23" s="8">
        <f t="shared" si="4"/>
        <v>17953</v>
      </c>
      <c r="K23" s="8">
        <f t="shared" si="4"/>
        <v>1020</v>
      </c>
      <c r="L23" s="8">
        <f t="shared" si="4"/>
        <v>5021</v>
      </c>
    </row>
    <row r="24" spans="1:12" s="12" customFormat="1" ht="13.5" customHeight="1" x14ac:dyDescent="0.25">
      <c r="A24" s="17" t="s">
        <v>107</v>
      </c>
      <c r="B24" s="8">
        <f t="shared" si="1"/>
        <v>4939</v>
      </c>
      <c r="C24" s="11">
        <v>777</v>
      </c>
      <c r="D24" s="11">
        <v>11</v>
      </c>
      <c r="E24" s="11">
        <v>44</v>
      </c>
      <c r="F24" s="11">
        <v>29</v>
      </c>
      <c r="G24" s="11">
        <v>1307</v>
      </c>
      <c r="H24" s="11">
        <v>6</v>
      </c>
      <c r="I24" s="11">
        <v>246</v>
      </c>
      <c r="J24" s="11">
        <v>1849</v>
      </c>
      <c r="K24" s="11">
        <v>101</v>
      </c>
      <c r="L24" s="11">
        <v>624</v>
      </c>
    </row>
    <row r="25" spans="1:12" s="12" customFormat="1" ht="13.5" customHeight="1" x14ac:dyDescent="0.25">
      <c r="A25" s="17" t="s">
        <v>108</v>
      </c>
      <c r="B25" s="8">
        <f t="shared" si="1"/>
        <v>887</v>
      </c>
      <c r="C25" s="11">
        <v>205</v>
      </c>
      <c r="D25" s="32" t="s">
        <v>266</v>
      </c>
      <c r="E25" s="11">
        <v>6</v>
      </c>
      <c r="F25" s="11">
        <v>15</v>
      </c>
      <c r="G25" s="11">
        <v>491</v>
      </c>
      <c r="H25" s="11">
        <v>5</v>
      </c>
      <c r="I25" s="11">
        <v>2</v>
      </c>
      <c r="J25" s="11">
        <v>96</v>
      </c>
      <c r="K25" s="32">
        <v>4</v>
      </c>
      <c r="L25" s="11">
        <v>69</v>
      </c>
    </row>
    <row r="26" spans="1:12" s="12" customFormat="1" ht="13.5" customHeight="1" x14ac:dyDescent="0.25">
      <c r="A26" s="17" t="s">
        <v>215</v>
      </c>
      <c r="B26" s="8">
        <f t="shared" si="1"/>
        <v>1512</v>
      </c>
      <c r="C26" s="11">
        <v>284</v>
      </c>
      <c r="D26" s="32" t="s">
        <v>266</v>
      </c>
      <c r="E26" s="11">
        <v>17</v>
      </c>
      <c r="F26" s="11">
        <v>31</v>
      </c>
      <c r="G26" s="11">
        <v>1008</v>
      </c>
      <c r="H26" s="11">
        <v>42</v>
      </c>
      <c r="I26" s="11">
        <v>1</v>
      </c>
      <c r="J26" s="11">
        <v>68</v>
      </c>
      <c r="K26" s="11">
        <v>1</v>
      </c>
      <c r="L26" s="11">
        <v>77</v>
      </c>
    </row>
    <row r="27" spans="1:12" s="12" customFormat="1" ht="13.5" customHeight="1" x14ac:dyDescent="0.25">
      <c r="A27" s="17" t="s">
        <v>216</v>
      </c>
      <c r="B27" s="8">
        <f t="shared" si="1"/>
        <v>9805</v>
      </c>
      <c r="C27" s="11">
        <v>1528</v>
      </c>
      <c r="D27" s="11">
        <v>1</v>
      </c>
      <c r="E27" s="11">
        <v>30</v>
      </c>
      <c r="F27" s="11">
        <v>170</v>
      </c>
      <c r="G27" s="11">
        <v>4446</v>
      </c>
      <c r="H27" s="11">
        <v>108</v>
      </c>
      <c r="I27" s="11">
        <v>37</v>
      </c>
      <c r="J27" s="11">
        <v>2955</v>
      </c>
      <c r="K27" s="11">
        <v>119</v>
      </c>
      <c r="L27" s="11">
        <v>442</v>
      </c>
    </row>
    <row r="28" spans="1:12" s="12" customFormat="1" ht="13.75" customHeight="1" x14ac:dyDescent="0.25">
      <c r="A28" s="17" t="s">
        <v>217</v>
      </c>
      <c r="B28" s="8">
        <f t="shared" si="1"/>
        <v>7794</v>
      </c>
      <c r="C28" s="11">
        <v>1123</v>
      </c>
      <c r="D28" s="11">
        <v>5</v>
      </c>
      <c r="E28" s="11">
        <v>25</v>
      </c>
      <c r="F28" s="11">
        <v>190</v>
      </c>
      <c r="G28" s="11">
        <v>3861</v>
      </c>
      <c r="H28" s="11">
        <v>103</v>
      </c>
      <c r="I28" s="11">
        <v>33</v>
      </c>
      <c r="J28" s="11">
        <v>1861</v>
      </c>
      <c r="K28" s="11">
        <v>50</v>
      </c>
      <c r="L28" s="11">
        <v>573</v>
      </c>
    </row>
    <row r="29" spans="1:12" s="12" customFormat="1" ht="13.5" customHeight="1" x14ac:dyDescent="0.25">
      <c r="A29" s="17" t="s">
        <v>218</v>
      </c>
      <c r="B29" s="8">
        <f>SUM(C29,F29:L29)</f>
        <v>5484</v>
      </c>
      <c r="C29" s="11">
        <v>931</v>
      </c>
      <c r="D29" s="11">
        <v>1</v>
      </c>
      <c r="E29" s="11">
        <v>22</v>
      </c>
      <c r="F29" s="11">
        <v>100</v>
      </c>
      <c r="G29" s="11">
        <v>3372</v>
      </c>
      <c r="H29" s="11">
        <v>46</v>
      </c>
      <c r="I29" s="11">
        <v>26</v>
      </c>
      <c r="J29" s="11">
        <v>699</v>
      </c>
      <c r="K29" s="11">
        <v>21</v>
      </c>
      <c r="L29" s="11">
        <v>289</v>
      </c>
    </row>
    <row r="30" spans="1:12" s="12" customFormat="1" ht="13.5" customHeight="1" x14ac:dyDescent="0.25">
      <c r="A30" s="17" t="s">
        <v>114</v>
      </c>
      <c r="B30" s="8">
        <f>SUM(C30,F30:L30)</f>
        <v>35369</v>
      </c>
      <c r="C30" s="11">
        <v>11960</v>
      </c>
      <c r="D30" s="11">
        <v>503</v>
      </c>
      <c r="E30" s="11">
        <v>390</v>
      </c>
      <c r="F30" s="11">
        <v>1371</v>
      </c>
      <c r="G30" s="11">
        <v>14616</v>
      </c>
      <c r="H30" s="11">
        <v>488</v>
      </c>
      <c r="I30" s="11">
        <v>476</v>
      </c>
      <c r="J30" s="11">
        <v>4317</v>
      </c>
      <c r="K30" s="11">
        <v>496</v>
      </c>
      <c r="L30" s="11">
        <v>1645</v>
      </c>
    </row>
    <row r="31" spans="1:12" s="12" customFormat="1" ht="13.5" customHeight="1" x14ac:dyDescent="0.25">
      <c r="A31" s="17" t="s">
        <v>219</v>
      </c>
      <c r="B31" s="8">
        <f>SUM(C31,F31:L31)</f>
        <v>9575</v>
      </c>
      <c r="C31" s="11">
        <v>1375</v>
      </c>
      <c r="D31" s="32" t="s">
        <v>266</v>
      </c>
      <c r="E31" s="11">
        <v>34</v>
      </c>
      <c r="F31" s="11">
        <v>255</v>
      </c>
      <c r="G31" s="11">
        <v>4938</v>
      </c>
      <c r="H31" s="11">
        <v>52</v>
      </c>
      <c r="I31" s="11">
        <v>140</v>
      </c>
      <c r="J31" s="11">
        <v>2203</v>
      </c>
      <c r="K31" s="11">
        <v>44</v>
      </c>
      <c r="L31" s="11">
        <v>568</v>
      </c>
    </row>
    <row r="32" spans="1:12" s="12" customFormat="1" ht="13.5" customHeight="1" x14ac:dyDescent="0.25">
      <c r="A32" s="17" t="s">
        <v>109</v>
      </c>
      <c r="B32" s="8">
        <f t="shared" si="1"/>
        <v>3853</v>
      </c>
      <c r="C32" s="11">
        <v>605</v>
      </c>
      <c r="D32" s="11">
        <v>1</v>
      </c>
      <c r="E32" s="11">
        <v>9</v>
      </c>
      <c r="F32" s="11">
        <v>40</v>
      </c>
      <c r="G32" s="11">
        <v>2166</v>
      </c>
      <c r="H32" s="11">
        <v>39</v>
      </c>
      <c r="I32" s="11">
        <v>26</v>
      </c>
      <c r="J32" s="11">
        <v>771</v>
      </c>
      <c r="K32" s="11">
        <v>33</v>
      </c>
      <c r="L32" s="11">
        <v>173</v>
      </c>
    </row>
    <row r="33" spans="1:12" s="12" customFormat="1" ht="13.5" customHeight="1" x14ac:dyDescent="0.25">
      <c r="A33" s="17" t="s">
        <v>110</v>
      </c>
      <c r="B33" s="8">
        <f t="shared" si="1"/>
        <v>1415</v>
      </c>
      <c r="C33" s="11">
        <v>264</v>
      </c>
      <c r="D33" s="32" t="s">
        <v>266</v>
      </c>
      <c r="E33" s="11">
        <v>13</v>
      </c>
      <c r="F33" s="11">
        <v>29</v>
      </c>
      <c r="G33" s="11">
        <v>702</v>
      </c>
      <c r="H33" s="11">
        <v>9</v>
      </c>
      <c r="I33" s="11">
        <v>7</v>
      </c>
      <c r="J33" s="11">
        <v>334</v>
      </c>
      <c r="K33" s="11">
        <v>20</v>
      </c>
      <c r="L33" s="11">
        <v>50</v>
      </c>
    </row>
    <row r="34" spans="1:12" s="12" customFormat="1" ht="13.5" customHeight="1" x14ac:dyDescent="0.25">
      <c r="A34" s="17" t="s">
        <v>111</v>
      </c>
      <c r="B34" s="8">
        <f t="shared" si="1"/>
        <v>8314</v>
      </c>
      <c r="C34" s="11">
        <v>1505</v>
      </c>
      <c r="D34" s="11">
        <v>17</v>
      </c>
      <c r="E34" s="11">
        <v>41</v>
      </c>
      <c r="F34" s="11">
        <v>122</v>
      </c>
      <c r="G34" s="11">
        <v>3187</v>
      </c>
      <c r="H34" s="11">
        <v>29</v>
      </c>
      <c r="I34" s="11">
        <v>196</v>
      </c>
      <c r="J34" s="11">
        <v>2685</v>
      </c>
      <c r="K34" s="11">
        <v>113</v>
      </c>
      <c r="L34" s="11">
        <v>477</v>
      </c>
    </row>
    <row r="35" spans="1:12" s="12" customFormat="1" ht="13.5" customHeight="1" x14ac:dyDescent="0.25">
      <c r="A35" s="17" t="s">
        <v>112</v>
      </c>
      <c r="B35" s="8">
        <f t="shared" si="1"/>
        <v>463</v>
      </c>
      <c r="C35" s="11">
        <v>122</v>
      </c>
      <c r="D35" s="32" t="s">
        <v>266</v>
      </c>
      <c r="E35" s="11">
        <v>3</v>
      </c>
      <c r="F35" s="11">
        <v>45</v>
      </c>
      <c r="G35" s="11">
        <v>224</v>
      </c>
      <c r="H35" s="11">
        <v>5</v>
      </c>
      <c r="I35" s="11">
        <v>3</v>
      </c>
      <c r="J35" s="11">
        <v>40</v>
      </c>
      <c r="K35" s="11">
        <v>1</v>
      </c>
      <c r="L35" s="11">
        <v>23</v>
      </c>
    </row>
    <row r="36" spans="1:12" s="12" customFormat="1" ht="13.5" customHeight="1" x14ac:dyDescent="0.25">
      <c r="A36" s="17" t="s">
        <v>113</v>
      </c>
      <c r="B36" s="8">
        <f t="shared" si="1"/>
        <v>336</v>
      </c>
      <c r="C36" s="11">
        <v>103</v>
      </c>
      <c r="D36" s="32" t="s">
        <v>266</v>
      </c>
      <c r="E36" s="32">
        <v>1</v>
      </c>
      <c r="F36" s="11">
        <v>3</v>
      </c>
      <c r="G36" s="11">
        <v>118</v>
      </c>
      <c r="H36" s="11">
        <v>1</v>
      </c>
      <c r="I36" s="11">
        <v>8</v>
      </c>
      <c r="J36" s="11">
        <v>75</v>
      </c>
      <c r="K36" s="32">
        <v>17</v>
      </c>
      <c r="L36" s="11">
        <v>11</v>
      </c>
    </row>
    <row r="37" spans="1:12" s="12" customFormat="1" ht="6" customHeight="1" x14ac:dyDescent="0.25">
      <c r="A37" s="17"/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s="12" customFormat="1" ht="13.5" customHeight="1" x14ac:dyDescent="0.25">
      <c r="A38" s="6" t="s">
        <v>115</v>
      </c>
      <c r="B38" s="8">
        <f t="shared" si="1"/>
        <v>72718</v>
      </c>
      <c r="C38" s="8">
        <f t="shared" ref="C38:L38" si="5">SUM(C39:C50)</f>
        <v>11878</v>
      </c>
      <c r="D38" s="8">
        <f t="shared" si="5"/>
        <v>192</v>
      </c>
      <c r="E38" s="8">
        <f t="shared" si="5"/>
        <v>398</v>
      </c>
      <c r="F38" s="8">
        <f t="shared" si="5"/>
        <v>2521</v>
      </c>
      <c r="G38" s="8">
        <f t="shared" si="5"/>
        <v>32979</v>
      </c>
      <c r="H38" s="8">
        <f t="shared" si="5"/>
        <v>821</v>
      </c>
      <c r="I38" s="8">
        <f t="shared" si="5"/>
        <v>1388</v>
      </c>
      <c r="J38" s="8">
        <f t="shared" si="5"/>
        <v>16716</v>
      </c>
      <c r="K38" s="8">
        <f t="shared" si="5"/>
        <v>908</v>
      </c>
      <c r="L38" s="8">
        <f t="shared" si="5"/>
        <v>5507</v>
      </c>
    </row>
    <row r="39" spans="1:12" s="12" customFormat="1" ht="13.5" customHeight="1" x14ac:dyDescent="0.25">
      <c r="A39" s="10" t="s">
        <v>116</v>
      </c>
      <c r="B39" s="8">
        <f t="shared" si="1"/>
        <v>2552</v>
      </c>
      <c r="C39" s="11">
        <v>354</v>
      </c>
      <c r="D39" s="32" t="s">
        <v>266</v>
      </c>
      <c r="E39" s="11">
        <v>9</v>
      </c>
      <c r="F39" s="11">
        <v>69</v>
      </c>
      <c r="G39" s="11">
        <v>866</v>
      </c>
      <c r="H39" s="11">
        <v>50</v>
      </c>
      <c r="I39" s="11">
        <v>22</v>
      </c>
      <c r="J39" s="11">
        <v>418</v>
      </c>
      <c r="K39" s="11">
        <v>22</v>
      </c>
      <c r="L39" s="11">
        <v>751</v>
      </c>
    </row>
    <row r="40" spans="1:12" s="12" customFormat="1" ht="13.5" customHeight="1" x14ac:dyDescent="0.25">
      <c r="A40" s="10" t="s">
        <v>220</v>
      </c>
      <c r="B40" s="8">
        <f t="shared" si="1"/>
        <v>1382</v>
      </c>
      <c r="C40" s="11">
        <v>162</v>
      </c>
      <c r="D40" s="32" t="s">
        <v>266</v>
      </c>
      <c r="E40" s="32">
        <v>1</v>
      </c>
      <c r="F40" s="11">
        <v>35</v>
      </c>
      <c r="G40" s="11">
        <v>878</v>
      </c>
      <c r="H40" s="11">
        <v>11</v>
      </c>
      <c r="I40" s="11">
        <v>5</v>
      </c>
      <c r="J40" s="11">
        <v>213</v>
      </c>
      <c r="K40" s="32">
        <v>1</v>
      </c>
      <c r="L40" s="11">
        <v>77</v>
      </c>
    </row>
    <row r="41" spans="1:12" s="12" customFormat="1" ht="13.5" customHeight="1" x14ac:dyDescent="0.25">
      <c r="A41" s="10" t="s">
        <v>221</v>
      </c>
      <c r="B41" s="8">
        <f>SUM(C41,F41:L41)</f>
        <v>8777</v>
      </c>
      <c r="C41" s="11">
        <v>1181</v>
      </c>
      <c r="D41" s="32">
        <v>1</v>
      </c>
      <c r="E41" s="11">
        <v>79</v>
      </c>
      <c r="F41" s="11">
        <v>304</v>
      </c>
      <c r="G41" s="11">
        <v>3606</v>
      </c>
      <c r="H41" s="11">
        <v>152</v>
      </c>
      <c r="I41" s="11">
        <v>44</v>
      </c>
      <c r="J41" s="11">
        <v>2832</v>
      </c>
      <c r="K41" s="11">
        <v>124</v>
      </c>
      <c r="L41" s="11">
        <v>534</v>
      </c>
    </row>
    <row r="42" spans="1:12" s="12" customFormat="1" ht="13.5" customHeight="1" x14ac:dyDescent="0.25">
      <c r="A42" s="10" t="s">
        <v>124</v>
      </c>
      <c r="B42" s="8">
        <f>SUM(C42,F42:L42)</f>
        <v>24392</v>
      </c>
      <c r="C42" s="11">
        <v>5020</v>
      </c>
      <c r="D42" s="11">
        <v>176</v>
      </c>
      <c r="E42" s="11">
        <v>152</v>
      </c>
      <c r="F42" s="11">
        <v>974</v>
      </c>
      <c r="G42" s="11">
        <v>10851</v>
      </c>
      <c r="H42" s="11">
        <v>203</v>
      </c>
      <c r="I42" s="11">
        <v>623</v>
      </c>
      <c r="J42" s="11">
        <v>4982</v>
      </c>
      <c r="K42" s="11">
        <v>155</v>
      </c>
      <c r="L42" s="11">
        <v>1584</v>
      </c>
    </row>
    <row r="43" spans="1:12" s="12" customFormat="1" ht="13.5" customHeight="1" x14ac:dyDescent="0.25">
      <c r="A43" s="10" t="s">
        <v>117</v>
      </c>
      <c r="B43" s="8">
        <f t="shared" si="1"/>
        <v>5947</v>
      </c>
      <c r="C43" s="11">
        <v>973</v>
      </c>
      <c r="D43" s="11">
        <v>1</v>
      </c>
      <c r="E43" s="11">
        <v>25</v>
      </c>
      <c r="F43" s="11">
        <v>290</v>
      </c>
      <c r="G43" s="11">
        <v>2154</v>
      </c>
      <c r="H43" s="11">
        <v>45</v>
      </c>
      <c r="I43" s="11">
        <v>305</v>
      </c>
      <c r="J43" s="11">
        <v>1511</v>
      </c>
      <c r="K43" s="11">
        <v>263</v>
      </c>
      <c r="L43" s="11">
        <v>406</v>
      </c>
    </row>
    <row r="44" spans="1:12" s="12" customFormat="1" ht="13.5" customHeight="1" x14ac:dyDescent="0.25">
      <c r="A44" s="10" t="s">
        <v>118</v>
      </c>
      <c r="B44" s="8">
        <f t="shared" si="1"/>
        <v>3688</v>
      </c>
      <c r="C44" s="11">
        <v>525</v>
      </c>
      <c r="D44" s="32">
        <v>1</v>
      </c>
      <c r="E44" s="11">
        <v>10</v>
      </c>
      <c r="F44" s="11">
        <v>119</v>
      </c>
      <c r="G44" s="11">
        <v>1749</v>
      </c>
      <c r="H44" s="11">
        <v>15</v>
      </c>
      <c r="I44" s="11">
        <v>184</v>
      </c>
      <c r="J44" s="11">
        <v>858</v>
      </c>
      <c r="K44" s="11">
        <v>72</v>
      </c>
      <c r="L44" s="11">
        <v>166</v>
      </c>
    </row>
    <row r="45" spans="1:12" s="12" customFormat="1" ht="13.5" customHeight="1" x14ac:dyDescent="0.25">
      <c r="A45" s="10" t="s">
        <v>119</v>
      </c>
      <c r="B45" s="8">
        <f t="shared" si="1"/>
        <v>1794</v>
      </c>
      <c r="C45" s="11">
        <v>248</v>
      </c>
      <c r="D45" s="32" t="s">
        <v>266</v>
      </c>
      <c r="E45" s="11">
        <v>5</v>
      </c>
      <c r="F45" s="11">
        <v>73</v>
      </c>
      <c r="G45" s="11">
        <v>464</v>
      </c>
      <c r="H45" s="11">
        <v>56</v>
      </c>
      <c r="I45" s="11">
        <v>9</v>
      </c>
      <c r="J45" s="11">
        <v>860</v>
      </c>
      <c r="K45" s="11">
        <v>27</v>
      </c>
      <c r="L45" s="11">
        <v>57</v>
      </c>
    </row>
    <row r="46" spans="1:12" s="12" customFormat="1" ht="13.5" customHeight="1" x14ac:dyDescent="0.25">
      <c r="A46" s="10" t="s">
        <v>120</v>
      </c>
      <c r="B46" s="8">
        <f t="shared" si="1"/>
        <v>12333</v>
      </c>
      <c r="C46" s="11">
        <v>1504</v>
      </c>
      <c r="D46" s="11">
        <v>7</v>
      </c>
      <c r="E46" s="11">
        <v>41</v>
      </c>
      <c r="F46" s="11">
        <v>258</v>
      </c>
      <c r="G46" s="11">
        <v>6153</v>
      </c>
      <c r="H46" s="11">
        <v>115</v>
      </c>
      <c r="I46" s="11">
        <v>44</v>
      </c>
      <c r="J46" s="11">
        <v>2679</v>
      </c>
      <c r="K46" s="11">
        <v>100</v>
      </c>
      <c r="L46" s="11">
        <v>1480</v>
      </c>
    </row>
    <row r="47" spans="1:12" s="12" customFormat="1" ht="13.5" customHeight="1" x14ac:dyDescent="0.25">
      <c r="A47" s="12" t="s">
        <v>121</v>
      </c>
      <c r="B47" s="8">
        <f t="shared" si="1"/>
        <v>1870</v>
      </c>
      <c r="C47" s="11">
        <v>241</v>
      </c>
      <c r="D47" s="32" t="s">
        <v>266</v>
      </c>
      <c r="E47" s="11">
        <v>7</v>
      </c>
      <c r="F47" s="11">
        <v>27</v>
      </c>
      <c r="G47" s="11">
        <v>1234</v>
      </c>
      <c r="H47" s="11">
        <v>16</v>
      </c>
      <c r="I47" s="11">
        <v>6</v>
      </c>
      <c r="J47" s="11">
        <v>293</v>
      </c>
      <c r="K47" s="32">
        <v>2</v>
      </c>
      <c r="L47" s="11">
        <v>51</v>
      </c>
    </row>
    <row r="48" spans="1:12" s="12" customFormat="1" ht="13.5" customHeight="1" x14ac:dyDescent="0.25">
      <c r="A48" s="10" t="s">
        <v>122</v>
      </c>
      <c r="B48" s="8">
        <f t="shared" si="1"/>
        <v>1093</v>
      </c>
      <c r="C48" s="11">
        <v>273</v>
      </c>
      <c r="D48" s="32">
        <v>3</v>
      </c>
      <c r="E48" s="11">
        <v>12</v>
      </c>
      <c r="F48" s="11">
        <v>52</v>
      </c>
      <c r="G48" s="11">
        <v>329</v>
      </c>
      <c r="H48" s="11">
        <v>23</v>
      </c>
      <c r="I48" s="11">
        <v>28</v>
      </c>
      <c r="J48" s="11">
        <v>236</v>
      </c>
      <c r="K48" s="11">
        <v>58</v>
      </c>
      <c r="L48" s="11">
        <v>94</v>
      </c>
    </row>
    <row r="49" spans="1:12" s="12" customFormat="1" ht="13.5" customHeight="1" x14ac:dyDescent="0.25">
      <c r="A49" s="10" t="s">
        <v>123</v>
      </c>
      <c r="B49" s="8">
        <f t="shared" si="1"/>
        <v>3982</v>
      </c>
      <c r="C49" s="11">
        <v>654</v>
      </c>
      <c r="D49" s="32">
        <v>1</v>
      </c>
      <c r="E49" s="11">
        <v>22</v>
      </c>
      <c r="F49" s="11">
        <v>180</v>
      </c>
      <c r="G49" s="11">
        <v>1717</v>
      </c>
      <c r="H49" s="11">
        <v>28</v>
      </c>
      <c r="I49" s="11">
        <v>87</v>
      </c>
      <c r="J49" s="11">
        <v>1131</v>
      </c>
      <c r="K49" s="11">
        <v>29</v>
      </c>
      <c r="L49" s="11">
        <v>156</v>
      </c>
    </row>
    <row r="50" spans="1:12" s="12" customFormat="1" ht="13.5" customHeight="1" x14ac:dyDescent="0.25">
      <c r="A50" s="10" t="s">
        <v>125</v>
      </c>
      <c r="B50" s="8">
        <f t="shared" si="1"/>
        <v>4908</v>
      </c>
      <c r="C50" s="11">
        <v>743</v>
      </c>
      <c r="D50" s="32">
        <v>2</v>
      </c>
      <c r="E50" s="11">
        <v>35</v>
      </c>
      <c r="F50" s="11">
        <v>140</v>
      </c>
      <c r="G50" s="11">
        <v>2978</v>
      </c>
      <c r="H50" s="11">
        <v>107</v>
      </c>
      <c r="I50" s="11">
        <v>31</v>
      </c>
      <c r="J50" s="11">
        <v>703</v>
      </c>
      <c r="K50" s="11">
        <v>55</v>
      </c>
      <c r="L50" s="11">
        <v>151</v>
      </c>
    </row>
    <row r="51" spans="1:12" ht="7.5" customHeight="1" x14ac:dyDescent="0.25">
      <c r="A51" s="5"/>
      <c r="B51" s="8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3.5" customHeight="1" x14ac:dyDescent="0.25">
      <c r="A52" s="6" t="s">
        <v>126</v>
      </c>
      <c r="B52" s="8">
        <f>SUM(C52,F52:L52)</f>
        <v>6470</v>
      </c>
      <c r="C52" s="8">
        <f>SUM(C53:C55)</f>
        <v>1081</v>
      </c>
      <c r="D52" s="8">
        <f t="shared" ref="D52:L52" si="6">SUM(D53:D55)</f>
        <v>16</v>
      </c>
      <c r="E52" s="8">
        <f t="shared" si="6"/>
        <v>76</v>
      </c>
      <c r="F52" s="8">
        <f t="shared" si="6"/>
        <v>132</v>
      </c>
      <c r="G52" s="8">
        <f t="shared" si="6"/>
        <v>3033</v>
      </c>
      <c r="H52" s="8">
        <f t="shared" si="6"/>
        <v>104</v>
      </c>
      <c r="I52" s="8">
        <f t="shared" si="6"/>
        <v>54</v>
      </c>
      <c r="J52" s="8">
        <f t="shared" si="6"/>
        <v>1730</v>
      </c>
      <c r="K52" s="8">
        <f t="shared" si="6"/>
        <v>17</v>
      </c>
      <c r="L52" s="8">
        <f t="shared" si="6"/>
        <v>319</v>
      </c>
    </row>
    <row r="53" spans="1:12" ht="13.5" customHeight="1" x14ac:dyDescent="0.25">
      <c r="A53" s="10" t="s">
        <v>127</v>
      </c>
      <c r="B53" s="8">
        <f>SUM(C53,F53:L53)</f>
        <v>157</v>
      </c>
      <c r="C53" s="11">
        <v>47</v>
      </c>
      <c r="D53" s="32">
        <v>1</v>
      </c>
      <c r="E53" s="11">
        <v>3</v>
      </c>
      <c r="F53" s="11">
        <v>7</v>
      </c>
      <c r="G53" s="11">
        <v>74</v>
      </c>
      <c r="H53" s="11">
        <v>3</v>
      </c>
      <c r="I53" s="32" t="s">
        <v>266</v>
      </c>
      <c r="J53" s="11">
        <v>16</v>
      </c>
      <c r="K53" s="32" t="s">
        <v>266</v>
      </c>
      <c r="L53" s="11">
        <v>10</v>
      </c>
    </row>
    <row r="54" spans="1:12" ht="13.5" customHeight="1" x14ac:dyDescent="0.25">
      <c r="A54" s="10" t="s">
        <v>222</v>
      </c>
      <c r="B54" s="8">
        <f>SUM(C54,F54:L54)</f>
        <v>6235</v>
      </c>
      <c r="C54" s="11">
        <v>1009</v>
      </c>
      <c r="D54" s="11">
        <v>13</v>
      </c>
      <c r="E54" s="11">
        <v>70</v>
      </c>
      <c r="F54" s="11">
        <v>118</v>
      </c>
      <c r="G54" s="11">
        <v>2932</v>
      </c>
      <c r="H54" s="11">
        <v>99</v>
      </c>
      <c r="I54" s="11">
        <v>54</v>
      </c>
      <c r="J54" s="11">
        <v>1706</v>
      </c>
      <c r="K54" s="11">
        <v>15</v>
      </c>
      <c r="L54" s="11">
        <v>302</v>
      </c>
    </row>
    <row r="55" spans="1:12" ht="13.5" customHeight="1" x14ac:dyDescent="0.25">
      <c r="A55" s="10" t="s">
        <v>128</v>
      </c>
      <c r="B55" s="8">
        <f>SUM(C55,F55:L55)</f>
        <v>78</v>
      </c>
      <c r="C55" s="11">
        <v>25</v>
      </c>
      <c r="D55" s="32">
        <v>2</v>
      </c>
      <c r="E55" s="11">
        <v>3</v>
      </c>
      <c r="F55" s="11">
        <v>7</v>
      </c>
      <c r="G55" s="11">
        <v>27</v>
      </c>
      <c r="H55" s="11">
        <v>2</v>
      </c>
      <c r="I55" s="32" t="s">
        <v>266</v>
      </c>
      <c r="J55" s="11">
        <v>8</v>
      </c>
      <c r="K55" s="32">
        <v>2</v>
      </c>
      <c r="L55" s="11">
        <v>7</v>
      </c>
    </row>
    <row r="56" spans="1:12" ht="13" customHeight="1" x14ac:dyDescent="0.25">
      <c r="A56" s="5"/>
      <c r="B56" s="8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13" customHeight="1" x14ac:dyDescent="0.25">
      <c r="A57" s="5"/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13" customHeight="1" x14ac:dyDescent="0.25">
      <c r="A58" s="5"/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13" customHeight="1" x14ac:dyDescent="0.25">
      <c r="A59" s="5"/>
      <c r="B59" s="8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13" customHeight="1" x14ac:dyDescent="0.25">
      <c r="A60" s="5"/>
      <c r="B60" s="8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13" customHeight="1" x14ac:dyDescent="0.25">
      <c r="A61" s="5"/>
      <c r="B61" s="8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13" customHeight="1" x14ac:dyDescent="0.25">
      <c r="A62" s="5"/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13" customHeight="1" x14ac:dyDescent="0.25">
      <c r="A63" s="5"/>
      <c r="B63" s="8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13" customHeight="1" x14ac:dyDescent="0.25">
      <c r="A64" s="5"/>
      <c r="B64" s="8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4" ht="13" customHeight="1" x14ac:dyDescent="0.25">
      <c r="A65" s="5"/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4" ht="13" customHeight="1" x14ac:dyDescent="0.25">
      <c r="A66" s="5"/>
      <c r="B66" s="8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4" s="93" customFormat="1" ht="15" customHeight="1" x14ac:dyDescent="0.25">
      <c r="A67" s="188" t="s">
        <v>267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22"/>
      <c r="N67" s="122"/>
    </row>
    <row r="68" spans="1:14" s="93" customFormat="1" ht="12" customHeight="1" x14ac:dyDescent="0.25">
      <c r="A68" s="117" t="s">
        <v>268</v>
      </c>
      <c r="B68" s="115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4"/>
      <c r="N68" s="114"/>
    </row>
    <row r="69" spans="1:14" ht="27" customHeight="1" x14ac:dyDescent="0.25">
      <c r="A69" s="3"/>
      <c r="B69" s="41" t="s">
        <v>0</v>
      </c>
      <c r="C69" s="235" t="s">
        <v>200</v>
      </c>
      <c r="D69" s="185"/>
      <c r="E69" s="185"/>
      <c r="F69" s="41" t="s">
        <v>1</v>
      </c>
      <c r="G69" s="41" t="s">
        <v>2</v>
      </c>
      <c r="H69" s="41" t="s">
        <v>3</v>
      </c>
      <c r="I69" s="41" t="s">
        <v>4</v>
      </c>
      <c r="J69" s="41" t="s">
        <v>5</v>
      </c>
      <c r="K69" s="41" t="s">
        <v>6</v>
      </c>
      <c r="L69" s="127" t="s">
        <v>7</v>
      </c>
    </row>
    <row r="70" spans="1:14" ht="41.25" customHeight="1" x14ac:dyDescent="0.25">
      <c r="A70" s="4"/>
      <c r="B70" s="42" t="s">
        <v>29</v>
      </c>
      <c r="C70" s="129" t="s">
        <v>183</v>
      </c>
      <c r="D70" s="99" t="s">
        <v>184</v>
      </c>
      <c r="E70" s="99" t="s">
        <v>185</v>
      </c>
      <c r="F70" s="42" t="s">
        <v>30</v>
      </c>
      <c r="G70" s="45" t="s">
        <v>31</v>
      </c>
      <c r="H70" s="45" t="s">
        <v>32</v>
      </c>
      <c r="I70" s="45" t="s">
        <v>33</v>
      </c>
      <c r="J70" s="42" t="s">
        <v>34</v>
      </c>
      <c r="K70" s="45" t="s">
        <v>35</v>
      </c>
      <c r="L70" s="128" t="s">
        <v>36</v>
      </c>
    </row>
    <row r="71" spans="1:14" ht="7.5" customHeight="1" x14ac:dyDescent="0.25">
      <c r="A71" s="5"/>
      <c r="B71" s="8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4" ht="6" customHeight="1" x14ac:dyDescent="0.25">
      <c r="A72" s="5"/>
      <c r="B72" s="8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4" s="12" customFormat="1" ht="13.4" customHeight="1" x14ac:dyDescent="0.25">
      <c r="A73" s="6" t="s">
        <v>129</v>
      </c>
      <c r="B73" s="8">
        <f t="shared" si="1"/>
        <v>44233</v>
      </c>
      <c r="C73" s="8">
        <f>SUM(C74:C85)</f>
        <v>6251</v>
      </c>
      <c r="D73" s="8">
        <f t="shared" ref="D73:L73" si="7">SUM(D74:D85)</f>
        <v>194</v>
      </c>
      <c r="E73" s="8">
        <f t="shared" si="7"/>
        <v>474</v>
      </c>
      <c r="F73" s="8">
        <f t="shared" si="7"/>
        <v>1662</v>
      </c>
      <c r="G73" s="8">
        <f t="shared" si="7"/>
        <v>20714</v>
      </c>
      <c r="H73" s="8">
        <f t="shared" si="7"/>
        <v>660</v>
      </c>
      <c r="I73" s="8">
        <f t="shared" si="7"/>
        <v>226</v>
      </c>
      <c r="J73" s="8">
        <f t="shared" si="7"/>
        <v>10101</v>
      </c>
      <c r="K73" s="8">
        <f t="shared" si="7"/>
        <v>1624</v>
      </c>
      <c r="L73" s="8">
        <f t="shared" si="7"/>
        <v>2995</v>
      </c>
    </row>
    <row r="74" spans="1:14" s="12" customFormat="1" ht="13.4" customHeight="1" x14ac:dyDescent="0.25">
      <c r="A74" s="17" t="s">
        <v>130</v>
      </c>
      <c r="B74" s="8">
        <f t="shared" si="1"/>
        <v>4876</v>
      </c>
      <c r="C74" s="11">
        <v>548</v>
      </c>
      <c r="D74" s="11">
        <v>8</v>
      </c>
      <c r="E74" s="11">
        <v>31</v>
      </c>
      <c r="F74" s="11">
        <v>211</v>
      </c>
      <c r="G74" s="11">
        <v>2552</v>
      </c>
      <c r="H74" s="11">
        <v>26</v>
      </c>
      <c r="I74" s="11">
        <v>24</v>
      </c>
      <c r="J74" s="11">
        <v>1042</v>
      </c>
      <c r="K74" s="11">
        <v>23</v>
      </c>
      <c r="L74" s="11">
        <v>450</v>
      </c>
    </row>
    <row r="75" spans="1:14" s="12" customFormat="1" ht="13.4" customHeight="1" x14ac:dyDescent="0.25">
      <c r="A75" s="17" t="s">
        <v>131</v>
      </c>
      <c r="B75" s="8">
        <f t="shared" si="1"/>
        <v>1783</v>
      </c>
      <c r="C75" s="11">
        <v>315</v>
      </c>
      <c r="D75" s="32" t="s">
        <v>266</v>
      </c>
      <c r="E75" s="11">
        <v>12</v>
      </c>
      <c r="F75" s="11">
        <v>66</v>
      </c>
      <c r="G75" s="11">
        <v>1107</v>
      </c>
      <c r="H75" s="11">
        <v>51</v>
      </c>
      <c r="I75" s="11">
        <v>9</v>
      </c>
      <c r="J75" s="11">
        <v>110</v>
      </c>
      <c r="K75" s="11">
        <v>33</v>
      </c>
      <c r="L75" s="11">
        <v>92</v>
      </c>
    </row>
    <row r="76" spans="1:14" s="12" customFormat="1" ht="13.4" customHeight="1" x14ac:dyDescent="0.25">
      <c r="A76" s="17" t="s">
        <v>132</v>
      </c>
      <c r="B76" s="8">
        <f t="shared" si="1"/>
        <v>39</v>
      </c>
      <c r="C76" s="11">
        <v>5</v>
      </c>
      <c r="D76" s="32" t="s">
        <v>266</v>
      </c>
      <c r="E76" s="32" t="s">
        <v>266</v>
      </c>
      <c r="F76" s="11">
        <v>2</v>
      </c>
      <c r="G76" s="11">
        <v>20</v>
      </c>
      <c r="H76" s="32" t="s">
        <v>266</v>
      </c>
      <c r="I76" s="32">
        <v>1</v>
      </c>
      <c r="J76" s="32">
        <v>2</v>
      </c>
      <c r="K76" s="32">
        <v>7</v>
      </c>
      <c r="L76" s="11">
        <v>2</v>
      </c>
    </row>
    <row r="77" spans="1:14" s="12" customFormat="1" ht="13.4" customHeight="1" x14ac:dyDescent="0.25">
      <c r="A77" s="17" t="s">
        <v>133</v>
      </c>
      <c r="B77" s="8">
        <f t="shared" si="1"/>
        <v>2497</v>
      </c>
      <c r="C77" s="11">
        <v>301</v>
      </c>
      <c r="D77" s="32" t="s">
        <v>266</v>
      </c>
      <c r="E77" s="11">
        <v>17</v>
      </c>
      <c r="F77" s="11">
        <v>101</v>
      </c>
      <c r="G77" s="11">
        <v>976</v>
      </c>
      <c r="H77" s="11">
        <v>46</v>
      </c>
      <c r="I77" s="11">
        <v>10</v>
      </c>
      <c r="J77" s="11">
        <v>316</v>
      </c>
      <c r="K77" s="11">
        <v>427</v>
      </c>
      <c r="L77" s="11">
        <v>320</v>
      </c>
    </row>
    <row r="78" spans="1:14" s="12" customFormat="1" ht="13.4" customHeight="1" x14ac:dyDescent="0.25">
      <c r="A78" s="17" t="s">
        <v>134</v>
      </c>
      <c r="B78" s="8">
        <f t="shared" si="1"/>
        <v>1883</v>
      </c>
      <c r="C78" s="11">
        <v>281</v>
      </c>
      <c r="D78" s="32" t="s">
        <v>266</v>
      </c>
      <c r="E78" s="11">
        <v>20</v>
      </c>
      <c r="F78" s="11">
        <v>47</v>
      </c>
      <c r="G78" s="11">
        <v>1020</v>
      </c>
      <c r="H78" s="11">
        <v>81</v>
      </c>
      <c r="I78" s="11">
        <v>14</v>
      </c>
      <c r="J78" s="11">
        <v>240</v>
      </c>
      <c r="K78" s="11">
        <v>38</v>
      </c>
      <c r="L78" s="11">
        <v>162</v>
      </c>
    </row>
    <row r="79" spans="1:14" s="12" customFormat="1" ht="13.4" customHeight="1" x14ac:dyDescent="0.25">
      <c r="A79" s="17" t="s">
        <v>135</v>
      </c>
      <c r="B79" s="8">
        <f t="shared" si="1"/>
        <v>2591</v>
      </c>
      <c r="C79" s="11">
        <v>328</v>
      </c>
      <c r="D79" s="11">
        <v>2</v>
      </c>
      <c r="E79" s="11">
        <v>19</v>
      </c>
      <c r="F79" s="11">
        <v>108</v>
      </c>
      <c r="G79" s="11">
        <v>969</v>
      </c>
      <c r="H79" s="11">
        <v>48</v>
      </c>
      <c r="I79" s="11">
        <v>11</v>
      </c>
      <c r="J79" s="11">
        <v>799</v>
      </c>
      <c r="K79" s="11">
        <v>106</v>
      </c>
      <c r="L79" s="11">
        <v>222</v>
      </c>
    </row>
    <row r="80" spans="1:14" s="12" customFormat="1" ht="13.4" customHeight="1" x14ac:dyDescent="0.25">
      <c r="A80" s="17" t="s">
        <v>136</v>
      </c>
      <c r="B80" s="8">
        <f t="shared" si="1"/>
        <v>3663</v>
      </c>
      <c r="C80" s="11">
        <v>537</v>
      </c>
      <c r="D80" s="32" t="s">
        <v>266</v>
      </c>
      <c r="E80" s="11">
        <v>16</v>
      </c>
      <c r="F80" s="11">
        <v>104</v>
      </c>
      <c r="G80" s="11">
        <v>2038</v>
      </c>
      <c r="H80" s="11">
        <v>94</v>
      </c>
      <c r="I80" s="11">
        <v>19</v>
      </c>
      <c r="J80" s="11">
        <v>689</v>
      </c>
      <c r="K80" s="11">
        <v>17</v>
      </c>
      <c r="L80" s="11">
        <v>165</v>
      </c>
    </row>
    <row r="81" spans="1:12" s="12" customFormat="1" ht="13.4" customHeight="1" x14ac:dyDescent="0.25">
      <c r="A81" s="17" t="s">
        <v>137</v>
      </c>
      <c r="B81" s="8">
        <f t="shared" si="1"/>
        <v>3687</v>
      </c>
      <c r="C81" s="11">
        <v>534</v>
      </c>
      <c r="D81" s="11">
        <v>66</v>
      </c>
      <c r="E81" s="11">
        <v>117</v>
      </c>
      <c r="F81" s="11">
        <v>162</v>
      </c>
      <c r="G81" s="11">
        <v>1916</v>
      </c>
      <c r="H81" s="11">
        <v>91</v>
      </c>
      <c r="I81" s="11">
        <v>13</v>
      </c>
      <c r="J81" s="11">
        <v>792</v>
      </c>
      <c r="K81" s="11">
        <v>19</v>
      </c>
      <c r="L81" s="11">
        <v>160</v>
      </c>
    </row>
    <row r="82" spans="1:12" s="12" customFormat="1" ht="13.4" customHeight="1" x14ac:dyDescent="0.25">
      <c r="A82" s="17" t="s">
        <v>138</v>
      </c>
      <c r="B82" s="8">
        <f t="shared" si="1"/>
        <v>1046</v>
      </c>
      <c r="C82" s="11">
        <v>147</v>
      </c>
      <c r="D82" s="32" t="s">
        <v>266</v>
      </c>
      <c r="E82" s="11">
        <v>29</v>
      </c>
      <c r="F82" s="11">
        <v>23</v>
      </c>
      <c r="G82" s="11">
        <v>652</v>
      </c>
      <c r="H82" s="11">
        <v>35</v>
      </c>
      <c r="I82" s="11">
        <v>7</v>
      </c>
      <c r="J82" s="11">
        <v>151</v>
      </c>
      <c r="K82" s="11">
        <v>5</v>
      </c>
      <c r="L82" s="11">
        <v>26</v>
      </c>
    </row>
    <row r="83" spans="1:12" s="12" customFormat="1" ht="13.4" customHeight="1" x14ac:dyDescent="0.25">
      <c r="A83" s="17" t="s">
        <v>139</v>
      </c>
      <c r="B83" s="8">
        <f t="shared" si="1"/>
        <v>4027</v>
      </c>
      <c r="C83" s="11">
        <v>563</v>
      </c>
      <c r="D83" s="32" t="s">
        <v>266</v>
      </c>
      <c r="E83" s="11">
        <v>18</v>
      </c>
      <c r="F83" s="11">
        <v>180</v>
      </c>
      <c r="G83" s="11">
        <v>1196</v>
      </c>
      <c r="H83" s="11">
        <v>42</v>
      </c>
      <c r="I83" s="11">
        <v>32</v>
      </c>
      <c r="J83" s="11">
        <v>1645</v>
      </c>
      <c r="K83" s="11">
        <v>164</v>
      </c>
      <c r="L83" s="11">
        <v>205</v>
      </c>
    </row>
    <row r="84" spans="1:12" s="12" customFormat="1" ht="13.4" customHeight="1" x14ac:dyDescent="0.25">
      <c r="A84" s="17" t="s">
        <v>140</v>
      </c>
      <c r="B84" s="8">
        <f t="shared" si="1"/>
        <v>11942</v>
      </c>
      <c r="C84" s="11">
        <v>1955</v>
      </c>
      <c r="D84" s="11">
        <v>89</v>
      </c>
      <c r="E84" s="11">
        <v>139</v>
      </c>
      <c r="F84" s="11">
        <v>437</v>
      </c>
      <c r="G84" s="11">
        <v>5317</v>
      </c>
      <c r="H84" s="11">
        <v>102</v>
      </c>
      <c r="I84" s="11">
        <v>38</v>
      </c>
      <c r="J84" s="11">
        <v>2232</v>
      </c>
      <c r="K84" s="11">
        <v>772</v>
      </c>
      <c r="L84" s="11">
        <v>1089</v>
      </c>
    </row>
    <row r="85" spans="1:12" s="12" customFormat="1" ht="13.4" customHeight="1" x14ac:dyDescent="0.25">
      <c r="A85" s="17" t="s">
        <v>141</v>
      </c>
      <c r="B85" s="8">
        <f t="shared" si="1"/>
        <v>6199</v>
      </c>
      <c r="C85" s="11">
        <v>737</v>
      </c>
      <c r="D85" s="11">
        <v>29</v>
      </c>
      <c r="E85" s="11">
        <v>56</v>
      </c>
      <c r="F85" s="11">
        <v>221</v>
      </c>
      <c r="G85" s="11">
        <v>2951</v>
      </c>
      <c r="H85" s="11">
        <v>44</v>
      </c>
      <c r="I85" s="11">
        <v>48</v>
      </c>
      <c r="J85" s="11">
        <v>2083</v>
      </c>
      <c r="K85" s="11">
        <v>13</v>
      </c>
      <c r="L85" s="11">
        <v>102</v>
      </c>
    </row>
    <row r="86" spans="1:12" s="12" customFormat="1" ht="6.75" customHeight="1" x14ac:dyDescent="0.25">
      <c r="A86" s="17"/>
      <c r="B86" s="8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12" customFormat="1" ht="13.4" customHeight="1" x14ac:dyDescent="0.25">
      <c r="A87" s="6" t="s">
        <v>142</v>
      </c>
      <c r="B87" s="8">
        <f t="shared" ref="B87:B121" si="8">SUM(C87,F87:L87)</f>
        <v>48499</v>
      </c>
      <c r="C87" s="8">
        <f t="shared" ref="C87:L87" si="9">SUM(C88:C96)</f>
        <v>13270</v>
      </c>
      <c r="D87" s="8">
        <f t="shared" si="9"/>
        <v>570</v>
      </c>
      <c r="E87" s="8">
        <f t="shared" si="9"/>
        <v>515</v>
      </c>
      <c r="F87" s="8">
        <f t="shared" si="9"/>
        <v>2692</v>
      </c>
      <c r="G87" s="8">
        <f t="shared" si="9"/>
        <v>21284</v>
      </c>
      <c r="H87" s="8">
        <f t="shared" si="9"/>
        <v>486</v>
      </c>
      <c r="I87" s="8">
        <f t="shared" si="9"/>
        <v>448</v>
      </c>
      <c r="J87" s="8">
        <f t="shared" si="9"/>
        <v>6399</v>
      </c>
      <c r="K87" s="8">
        <f t="shared" si="9"/>
        <v>1566</v>
      </c>
      <c r="L87" s="8">
        <f t="shared" si="9"/>
        <v>2354</v>
      </c>
    </row>
    <row r="88" spans="1:12" s="12" customFormat="1" ht="13.4" customHeight="1" x14ac:dyDescent="0.25">
      <c r="A88" s="19" t="s">
        <v>143</v>
      </c>
      <c r="B88" s="8">
        <f t="shared" si="8"/>
        <v>4231</v>
      </c>
      <c r="C88" s="11">
        <v>680</v>
      </c>
      <c r="D88" s="32">
        <v>1</v>
      </c>
      <c r="E88" s="11">
        <v>45</v>
      </c>
      <c r="F88" s="11">
        <v>161</v>
      </c>
      <c r="G88" s="11">
        <v>2327</v>
      </c>
      <c r="H88" s="11">
        <v>38</v>
      </c>
      <c r="I88" s="11">
        <v>12</v>
      </c>
      <c r="J88" s="11">
        <v>946</v>
      </c>
      <c r="K88" s="11">
        <v>1</v>
      </c>
      <c r="L88" s="11">
        <v>66</v>
      </c>
    </row>
    <row r="89" spans="1:12" s="12" customFormat="1" ht="13.4" customHeight="1" x14ac:dyDescent="0.25">
      <c r="A89" s="19" t="s">
        <v>223</v>
      </c>
      <c r="B89" s="8">
        <f>SUM(C89,F89:L89)</f>
        <v>3124</v>
      </c>
      <c r="C89" s="11">
        <v>457</v>
      </c>
      <c r="D89" s="32" t="s">
        <v>266</v>
      </c>
      <c r="E89" s="11">
        <v>23</v>
      </c>
      <c r="F89" s="11">
        <v>133</v>
      </c>
      <c r="G89" s="11">
        <v>1408</v>
      </c>
      <c r="H89" s="11">
        <v>19</v>
      </c>
      <c r="I89" s="11">
        <v>16</v>
      </c>
      <c r="J89" s="11">
        <v>804</v>
      </c>
      <c r="K89" s="11">
        <v>5</v>
      </c>
      <c r="L89" s="11">
        <v>282</v>
      </c>
    </row>
    <row r="90" spans="1:12" s="12" customFormat="1" ht="13.4" customHeight="1" x14ac:dyDescent="0.25">
      <c r="A90" s="19" t="s">
        <v>146</v>
      </c>
      <c r="B90" s="8">
        <f>SUM(C90,F90:L90)</f>
        <v>30602</v>
      </c>
      <c r="C90" s="11">
        <v>10294</v>
      </c>
      <c r="D90" s="11">
        <v>563</v>
      </c>
      <c r="E90" s="11">
        <v>345</v>
      </c>
      <c r="F90" s="11">
        <v>1925</v>
      </c>
      <c r="G90" s="11">
        <v>13637</v>
      </c>
      <c r="H90" s="11">
        <v>257</v>
      </c>
      <c r="I90" s="11">
        <v>330</v>
      </c>
      <c r="J90" s="11">
        <v>2814</v>
      </c>
      <c r="K90" s="11">
        <v>70</v>
      </c>
      <c r="L90" s="11">
        <v>1275</v>
      </c>
    </row>
    <row r="91" spans="1:12" s="12" customFormat="1" ht="13.4" customHeight="1" x14ac:dyDescent="0.25">
      <c r="A91" s="19" t="s">
        <v>144</v>
      </c>
      <c r="B91" s="8">
        <f t="shared" si="8"/>
        <v>1566</v>
      </c>
      <c r="C91" s="11">
        <v>350</v>
      </c>
      <c r="D91" s="32">
        <v>2</v>
      </c>
      <c r="E91" s="11">
        <v>12</v>
      </c>
      <c r="F91" s="11">
        <v>53</v>
      </c>
      <c r="G91" s="11">
        <v>627</v>
      </c>
      <c r="H91" s="11">
        <v>34</v>
      </c>
      <c r="I91" s="11">
        <v>16</v>
      </c>
      <c r="J91" s="11">
        <v>362</v>
      </c>
      <c r="K91" s="11">
        <v>23</v>
      </c>
      <c r="L91" s="11">
        <v>101</v>
      </c>
    </row>
    <row r="92" spans="1:12" s="12" customFormat="1" ht="13.4" customHeight="1" x14ac:dyDescent="0.25">
      <c r="A92" s="19" t="s">
        <v>145</v>
      </c>
      <c r="B92" s="8">
        <f t="shared" si="8"/>
        <v>5575</v>
      </c>
      <c r="C92" s="11">
        <v>785</v>
      </c>
      <c r="D92" s="32">
        <v>1</v>
      </c>
      <c r="E92" s="11">
        <v>14</v>
      </c>
      <c r="F92" s="11">
        <v>197</v>
      </c>
      <c r="G92" s="11">
        <v>1478</v>
      </c>
      <c r="H92" s="11">
        <v>54</v>
      </c>
      <c r="I92" s="11">
        <v>47</v>
      </c>
      <c r="J92" s="11">
        <v>1117</v>
      </c>
      <c r="K92" s="11">
        <v>1463</v>
      </c>
      <c r="L92" s="11">
        <v>434</v>
      </c>
    </row>
    <row r="93" spans="1:12" s="12" customFormat="1" ht="13.4" customHeight="1" x14ac:dyDescent="0.25">
      <c r="A93" s="20" t="s">
        <v>147</v>
      </c>
      <c r="B93" s="8">
        <f t="shared" si="8"/>
        <v>824</v>
      </c>
      <c r="C93" s="11">
        <v>159</v>
      </c>
      <c r="D93" s="32">
        <v>2</v>
      </c>
      <c r="E93" s="11">
        <v>8</v>
      </c>
      <c r="F93" s="11">
        <v>22</v>
      </c>
      <c r="G93" s="11">
        <v>507</v>
      </c>
      <c r="H93" s="11">
        <v>3</v>
      </c>
      <c r="I93" s="11">
        <v>5</v>
      </c>
      <c r="J93" s="11">
        <v>112</v>
      </c>
      <c r="K93" s="32" t="s">
        <v>266</v>
      </c>
      <c r="L93" s="11">
        <v>16</v>
      </c>
    </row>
    <row r="94" spans="1:12" s="12" customFormat="1" ht="13.4" customHeight="1" x14ac:dyDescent="0.25">
      <c r="A94" s="19" t="s">
        <v>148</v>
      </c>
      <c r="B94" s="8">
        <f t="shared" si="8"/>
        <v>1272</v>
      </c>
      <c r="C94" s="11">
        <v>275</v>
      </c>
      <c r="D94" s="32">
        <v>1</v>
      </c>
      <c r="E94" s="11">
        <v>17</v>
      </c>
      <c r="F94" s="11">
        <v>116</v>
      </c>
      <c r="G94" s="11">
        <v>699</v>
      </c>
      <c r="H94" s="11">
        <v>28</v>
      </c>
      <c r="I94" s="11">
        <v>16</v>
      </c>
      <c r="J94" s="11">
        <v>112</v>
      </c>
      <c r="K94" s="11">
        <v>3</v>
      </c>
      <c r="L94" s="11">
        <v>23</v>
      </c>
    </row>
    <row r="95" spans="1:12" s="12" customFormat="1" ht="13.4" customHeight="1" x14ac:dyDescent="0.25">
      <c r="A95" s="17" t="s">
        <v>149</v>
      </c>
      <c r="B95" s="8">
        <f t="shared" si="8"/>
        <v>152</v>
      </c>
      <c r="C95" s="11">
        <v>32</v>
      </c>
      <c r="D95" s="32" t="s">
        <v>266</v>
      </c>
      <c r="E95" s="32">
        <v>5</v>
      </c>
      <c r="F95" s="11">
        <v>14</v>
      </c>
      <c r="G95" s="11">
        <v>76</v>
      </c>
      <c r="H95" s="11">
        <v>3</v>
      </c>
      <c r="I95" s="32">
        <v>3</v>
      </c>
      <c r="J95" s="32">
        <v>21</v>
      </c>
      <c r="K95" s="32" t="s">
        <v>266</v>
      </c>
      <c r="L95" s="32">
        <v>3</v>
      </c>
    </row>
    <row r="96" spans="1:12" s="12" customFormat="1" ht="13.4" customHeight="1" x14ac:dyDescent="0.25">
      <c r="A96" s="17" t="s">
        <v>150</v>
      </c>
      <c r="B96" s="8">
        <f t="shared" si="8"/>
        <v>1153</v>
      </c>
      <c r="C96" s="11">
        <v>238</v>
      </c>
      <c r="D96" s="32" t="s">
        <v>266</v>
      </c>
      <c r="E96" s="11">
        <v>46</v>
      </c>
      <c r="F96" s="11">
        <v>71</v>
      </c>
      <c r="G96" s="11">
        <v>525</v>
      </c>
      <c r="H96" s="11">
        <v>50</v>
      </c>
      <c r="I96" s="11">
        <v>3</v>
      </c>
      <c r="J96" s="11">
        <v>111</v>
      </c>
      <c r="K96" s="11">
        <v>1</v>
      </c>
      <c r="L96" s="11">
        <v>154</v>
      </c>
    </row>
    <row r="97" spans="1:12" s="12" customFormat="1" ht="7.5" customHeight="1" x14ac:dyDescent="0.25">
      <c r="A97" s="17"/>
      <c r="B97" s="8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s="12" customFormat="1" ht="13.4" customHeight="1" x14ac:dyDescent="0.25">
      <c r="A98" s="6" t="s">
        <v>151</v>
      </c>
      <c r="B98" s="8">
        <f t="shared" si="8"/>
        <v>18353</v>
      </c>
      <c r="C98" s="8">
        <f>SUM(C99:C102)</f>
        <v>3948</v>
      </c>
      <c r="D98" s="8">
        <f t="shared" ref="D98:L98" si="10">SUM(D99:D102)</f>
        <v>5</v>
      </c>
      <c r="E98" s="8">
        <f t="shared" si="10"/>
        <v>221</v>
      </c>
      <c r="F98" s="8">
        <f t="shared" si="10"/>
        <v>959</v>
      </c>
      <c r="G98" s="8">
        <f t="shared" si="10"/>
        <v>11551</v>
      </c>
      <c r="H98" s="8">
        <f t="shared" si="10"/>
        <v>117</v>
      </c>
      <c r="I98" s="8">
        <f t="shared" si="10"/>
        <v>92</v>
      </c>
      <c r="J98" s="8">
        <f t="shared" si="10"/>
        <v>1458</v>
      </c>
      <c r="K98" s="8">
        <f t="shared" si="10"/>
        <v>2</v>
      </c>
      <c r="L98" s="8">
        <f t="shared" si="10"/>
        <v>226</v>
      </c>
    </row>
    <row r="99" spans="1:12" s="12" customFormat="1" ht="13.4" customHeight="1" x14ac:dyDescent="0.25">
      <c r="A99" s="17" t="s">
        <v>224</v>
      </c>
      <c r="B99" s="8">
        <f>SUM(C99,F99:L99)</f>
        <v>3865</v>
      </c>
      <c r="C99" s="11">
        <v>995</v>
      </c>
      <c r="D99" s="32" t="s">
        <v>266</v>
      </c>
      <c r="E99" s="11">
        <v>32</v>
      </c>
      <c r="F99" s="11">
        <v>186</v>
      </c>
      <c r="G99" s="11">
        <v>1895</v>
      </c>
      <c r="H99" s="11">
        <v>47</v>
      </c>
      <c r="I99" s="11">
        <v>19</v>
      </c>
      <c r="J99" s="11">
        <v>650</v>
      </c>
      <c r="K99" s="32" t="s">
        <v>266</v>
      </c>
      <c r="L99" s="11">
        <v>73</v>
      </c>
    </row>
    <row r="100" spans="1:12" s="12" customFormat="1" ht="13.4" customHeight="1" x14ac:dyDescent="0.25">
      <c r="A100" s="17" t="s">
        <v>154</v>
      </c>
      <c r="B100" s="8">
        <f>SUM(C100,F100:L100)</f>
        <v>7472</v>
      </c>
      <c r="C100" s="11">
        <v>1532</v>
      </c>
      <c r="D100" s="32">
        <v>3</v>
      </c>
      <c r="E100" s="32">
        <v>134</v>
      </c>
      <c r="F100" s="11">
        <v>343</v>
      </c>
      <c r="G100" s="11">
        <v>5227</v>
      </c>
      <c r="H100" s="11">
        <v>25</v>
      </c>
      <c r="I100" s="11">
        <v>44</v>
      </c>
      <c r="J100" s="32">
        <v>251</v>
      </c>
      <c r="K100" s="32">
        <v>1</v>
      </c>
      <c r="L100" s="11">
        <v>49</v>
      </c>
    </row>
    <row r="101" spans="1:12" s="12" customFormat="1" ht="13.4" customHeight="1" x14ac:dyDescent="0.25">
      <c r="A101" s="17" t="s">
        <v>152</v>
      </c>
      <c r="B101" s="8">
        <f t="shared" si="8"/>
        <v>3570</v>
      </c>
      <c r="C101" s="11">
        <v>752</v>
      </c>
      <c r="D101" s="32">
        <v>1</v>
      </c>
      <c r="E101" s="32">
        <v>27</v>
      </c>
      <c r="F101" s="11">
        <v>216</v>
      </c>
      <c r="G101" s="11">
        <v>2076</v>
      </c>
      <c r="H101" s="11">
        <v>6</v>
      </c>
      <c r="I101" s="11">
        <v>15</v>
      </c>
      <c r="J101" s="11">
        <v>455</v>
      </c>
      <c r="K101" s="11">
        <v>1</v>
      </c>
      <c r="L101" s="11">
        <v>49</v>
      </c>
    </row>
    <row r="102" spans="1:12" s="12" customFormat="1" ht="13.4" customHeight="1" x14ac:dyDescent="0.25">
      <c r="A102" s="17" t="s">
        <v>153</v>
      </c>
      <c r="B102" s="8">
        <f t="shared" si="8"/>
        <v>3446</v>
      </c>
      <c r="C102" s="11">
        <v>669</v>
      </c>
      <c r="D102" s="32">
        <v>1</v>
      </c>
      <c r="E102" s="32">
        <v>28</v>
      </c>
      <c r="F102" s="11">
        <v>214</v>
      </c>
      <c r="G102" s="11">
        <v>2353</v>
      </c>
      <c r="H102" s="11">
        <v>39</v>
      </c>
      <c r="I102" s="11">
        <v>14</v>
      </c>
      <c r="J102" s="11">
        <v>102</v>
      </c>
      <c r="K102" s="32" t="s">
        <v>266</v>
      </c>
      <c r="L102" s="11">
        <v>55</v>
      </c>
    </row>
    <row r="103" spans="1:12" s="12" customFormat="1" ht="6" customHeight="1" x14ac:dyDescent="0.25">
      <c r="A103" s="17"/>
      <c r="B103" s="8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 s="12" customFormat="1" ht="13.4" customHeight="1" x14ac:dyDescent="0.25">
      <c r="A104" s="6" t="s">
        <v>155</v>
      </c>
      <c r="B104" s="8">
        <f t="shared" si="8"/>
        <v>146723</v>
      </c>
      <c r="C104" s="8">
        <f>SUM(C105:C113)</f>
        <v>48341</v>
      </c>
      <c r="D104" s="8">
        <f t="shared" ref="D104:L104" si="11">SUM(D105:D113)</f>
        <v>2281</v>
      </c>
      <c r="E104" s="8">
        <f t="shared" si="11"/>
        <v>3343</v>
      </c>
      <c r="F104" s="8">
        <f t="shared" si="11"/>
        <v>3604</v>
      </c>
      <c r="G104" s="8">
        <f t="shared" si="11"/>
        <v>74892</v>
      </c>
      <c r="H104" s="8">
        <f t="shared" si="11"/>
        <v>1966</v>
      </c>
      <c r="I104" s="8">
        <f t="shared" si="11"/>
        <v>1127</v>
      </c>
      <c r="J104" s="8">
        <f t="shared" si="11"/>
        <v>13271</v>
      </c>
      <c r="K104" s="8">
        <f t="shared" si="11"/>
        <v>547</v>
      </c>
      <c r="L104" s="8">
        <f t="shared" si="11"/>
        <v>2975</v>
      </c>
    </row>
    <row r="105" spans="1:12" s="12" customFormat="1" ht="13.4" customHeight="1" x14ac:dyDescent="0.25">
      <c r="A105" s="10" t="s">
        <v>156</v>
      </c>
      <c r="B105" s="8">
        <f t="shared" si="8"/>
        <v>42247</v>
      </c>
      <c r="C105" s="11">
        <v>18334</v>
      </c>
      <c r="D105" s="11">
        <v>955</v>
      </c>
      <c r="E105" s="11">
        <v>1108</v>
      </c>
      <c r="F105" s="11">
        <v>1423</v>
      </c>
      <c r="G105" s="11">
        <v>18860</v>
      </c>
      <c r="H105" s="11">
        <v>697</v>
      </c>
      <c r="I105" s="11">
        <v>402</v>
      </c>
      <c r="J105" s="11">
        <v>1387</v>
      </c>
      <c r="K105" s="11">
        <v>151</v>
      </c>
      <c r="L105" s="11">
        <v>993</v>
      </c>
    </row>
    <row r="106" spans="1:12" s="12" customFormat="1" ht="13.4" customHeight="1" x14ac:dyDescent="0.25">
      <c r="A106" s="10" t="s">
        <v>157</v>
      </c>
      <c r="B106" s="8">
        <f t="shared" si="8"/>
        <v>4631</v>
      </c>
      <c r="C106" s="11">
        <v>869</v>
      </c>
      <c r="D106" s="32" t="s">
        <v>266</v>
      </c>
      <c r="E106" s="11">
        <v>35</v>
      </c>
      <c r="F106" s="11">
        <v>42</v>
      </c>
      <c r="G106" s="11">
        <v>3010</v>
      </c>
      <c r="H106" s="11">
        <v>67</v>
      </c>
      <c r="I106" s="11">
        <v>16</v>
      </c>
      <c r="J106" s="11">
        <v>545</v>
      </c>
      <c r="K106" s="11">
        <v>5</v>
      </c>
      <c r="L106" s="11">
        <v>77</v>
      </c>
    </row>
    <row r="107" spans="1:12" s="12" customFormat="1" ht="13.4" customHeight="1" x14ac:dyDescent="0.25">
      <c r="A107" s="10" t="s">
        <v>158</v>
      </c>
      <c r="B107" s="8">
        <f t="shared" si="8"/>
        <v>22713</v>
      </c>
      <c r="C107" s="11">
        <v>4662</v>
      </c>
      <c r="D107" s="11">
        <v>223</v>
      </c>
      <c r="E107" s="11">
        <v>436</v>
      </c>
      <c r="F107" s="11">
        <v>394</v>
      </c>
      <c r="G107" s="11">
        <v>15267</v>
      </c>
      <c r="H107" s="11">
        <v>369</v>
      </c>
      <c r="I107" s="11">
        <v>109</v>
      </c>
      <c r="J107" s="11">
        <v>1445</v>
      </c>
      <c r="K107" s="11">
        <v>103</v>
      </c>
      <c r="L107" s="11">
        <v>364</v>
      </c>
    </row>
    <row r="108" spans="1:12" s="12" customFormat="1" ht="13.4" customHeight="1" x14ac:dyDescent="0.25">
      <c r="A108" s="10" t="s">
        <v>159</v>
      </c>
      <c r="B108" s="8">
        <f t="shared" si="8"/>
        <v>3674</v>
      </c>
      <c r="C108" s="11">
        <v>664</v>
      </c>
      <c r="D108" s="32" t="s">
        <v>266</v>
      </c>
      <c r="E108" s="11">
        <v>50</v>
      </c>
      <c r="F108" s="11">
        <v>50</v>
      </c>
      <c r="G108" s="11">
        <v>1974</v>
      </c>
      <c r="H108" s="11">
        <v>60</v>
      </c>
      <c r="I108" s="11">
        <v>9</v>
      </c>
      <c r="J108" s="11">
        <v>757</v>
      </c>
      <c r="K108" s="11">
        <v>10</v>
      </c>
      <c r="L108" s="11">
        <v>150</v>
      </c>
    </row>
    <row r="109" spans="1:12" s="12" customFormat="1" ht="13.4" customHeight="1" x14ac:dyDescent="0.25">
      <c r="A109" s="10" t="s">
        <v>160</v>
      </c>
      <c r="B109" s="8">
        <f t="shared" si="8"/>
        <v>27764</v>
      </c>
      <c r="C109" s="11">
        <v>7137</v>
      </c>
      <c r="D109" s="11">
        <v>178</v>
      </c>
      <c r="E109" s="11">
        <v>522</v>
      </c>
      <c r="F109" s="11">
        <v>452</v>
      </c>
      <c r="G109" s="11">
        <v>15160</v>
      </c>
      <c r="H109" s="11">
        <v>420</v>
      </c>
      <c r="I109" s="11">
        <v>224</v>
      </c>
      <c r="J109" s="11">
        <v>3926</v>
      </c>
      <c r="K109" s="11">
        <v>57</v>
      </c>
      <c r="L109" s="11">
        <v>388</v>
      </c>
    </row>
    <row r="110" spans="1:12" s="12" customFormat="1" ht="13.4" customHeight="1" x14ac:dyDescent="0.25">
      <c r="A110" s="10" t="s">
        <v>161</v>
      </c>
      <c r="B110" s="8">
        <f t="shared" si="8"/>
        <v>25719</v>
      </c>
      <c r="C110" s="11">
        <v>10815</v>
      </c>
      <c r="D110" s="11">
        <v>711</v>
      </c>
      <c r="E110" s="11">
        <v>849</v>
      </c>
      <c r="F110" s="11">
        <v>920</v>
      </c>
      <c r="G110" s="11">
        <v>11823</v>
      </c>
      <c r="H110" s="11">
        <v>172</v>
      </c>
      <c r="I110" s="11">
        <v>238</v>
      </c>
      <c r="J110" s="11">
        <v>929</v>
      </c>
      <c r="K110" s="11">
        <v>158</v>
      </c>
      <c r="L110" s="11">
        <v>664</v>
      </c>
    </row>
    <row r="111" spans="1:12" s="12" customFormat="1" ht="13.4" customHeight="1" x14ac:dyDescent="0.25">
      <c r="A111" s="10" t="s">
        <v>162</v>
      </c>
      <c r="B111" s="8">
        <f t="shared" si="8"/>
        <v>14301</v>
      </c>
      <c r="C111" s="11">
        <v>4459</v>
      </c>
      <c r="D111" s="11">
        <v>202</v>
      </c>
      <c r="E111" s="11">
        <v>225</v>
      </c>
      <c r="F111" s="11">
        <v>225</v>
      </c>
      <c r="G111" s="11">
        <v>5510</v>
      </c>
      <c r="H111" s="11">
        <v>128</v>
      </c>
      <c r="I111" s="11">
        <v>113</v>
      </c>
      <c r="J111" s="11">
        <v>3590</v>
      </c>
      <c r="K111" s="11">
        <v>49</v>
      </c>
      <c r="L111" s="11">
        <v>227</v>
      </c>
    </row>
    <row r="112" spans="1:12" s="12" customFormat="1" ht="13.4" customHeight="1" x14ac:dyDescent="0.25">
      <c r="A112" s="10" t="s">
        <v>163</v>
      </c>
      <c r="B112" s="8">
        <f t="shared" si="8"/>
        <v>335</v>
      </c>
      <c r="C112" s="11">
        <v>83</v>
      </c>
      <c r="D112" s="32" t="s">
        <v>266</v>
      </c>
      <c r="E112" s="32">
        <v>3</v>
      </c>
      <c r="F112" s="11">
        <v>10</v>
      </c>
      <c r="G112" s="11">
        <v>201</v>
      </c>
      <c r="H112" s="11">
        <v>3</v>
      </c>
      <c r="I112" s="32">
        <v>2</v>
      </c>
      <c r="J112" s="11">
        <v>21</v>
      </c>
      <c r="K112" s="32">
        <v>6</v>
      </c>
      <c r="L112" s="11">
        <v>9</v>
      </c>
    </row>
    <row r="113" spans="1:12" s="12" customFormat="1" ht="13.4" customHeight="1" x14ac:dyDescent="0.25">
      <c r="A113" s="10" t="s">
        <v>164</v>
      </c>
      <c r="B113" s="8">
        <f t="shared" si="8"/>
        <v>5339</v>
      </c>
      <c r="C113" s="11">
        <v>1318</v>
      </c>
      <c r="D113" s="11">
        <v>12</v>
      </c>
      <c r="E113" s="11">
        <v>115</v>
      </c>
      <c r="F113" s="11">
        <v>88</v>
      </c>
      <c r="G113" s="11">
        <v>3087</v>
      </c>
      <c r="H113" s="11">
        <v>50</v>
      </c>
      <c r="I113" s="11">
        <v>14</v>
      </c>
      <c r="J113" s="11">
        <v>671</v>
      </c>
      <c r="K113" s="11">
        <v>8</v>
      </c>
      <c r="L113" s="11">
        <v>103</v>
      </c>
    </row>
    <row r="114" spans="1:12" s="12" customFormat="1" ht="6.75" customHeight="1" x14ac:dyDescent="0.25">
      <c r="A114" s="10"/>
      <c r="B114" s="8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s="12" customFormat="1" ht="13.4" customHeight="1" x14ac:dyDescent="0.25">
      <c r="A115" s="6" t="s">
        <v>165</v>
      </c>
      <c r="B115" s="8">
        <f t="shared" si="8"/>
        <v>10004</v>
      </c>
      <c r="C115" s="8">
        <f t="shared" ref="C115:L115" si="12">SUM(C116:C121)</f>
        <v>2128</v>
      </c>
      <c r="D115" s="8">
        <f t="shared" si="12"/>
        <v>13</v>
      </c>
      <c r="E115" s="8">
        <f t="shared" si="12"/>
        <v>108</v>
      </c>
      <c r="F115" s="8">
        <f t="shared" si="12"/>
        <v>544</v>
      </c>
      <c r="G115" s="8">
        <f t="shared" si="12"/>
        <v>5814</v>
      </c>
      <c r="H115" s="8">
        <f t="shared" si="12"/>
        <v>375</v>
      </c>
      <c r="I115" s="8">
        <f t="shared" si="12"/>
        <v>58</v>
      </c>
      <c r="J115" s="8">
        <f t="shared" si="12"/>
        <v>760</v>
      </c>
      <c r="K115" s="8">
        <f t="shared" si="12"/>
        <v>19</v>
      </c>
      <c r="L115" s="8">
        <f t="shared" si="12"/>
        <v>306</v>
      </c>
    </row>
    <row r="116" spans="1:12" ht="13.4" customHeight="1" x14ac:dyDescent="0.25">
      <c r="A116" s="17" t="s">
        <v>166</v>
      </c>
      <c r="B116" s="8">
        <f t="shared" si="8"/>
        <v>199</v>
      </c>
      <c r="C116" s="11">
        <v>28</v>
      </c>
      <c r="D116" s="32" t="s">
        <v>266</v>
      </c>
      <c r="E116" s="32" t="s">
        <v>266</v>
      </c>
      <c r="F116" s="11">
        <v>12</v>
      </c>
      <c r="G116" s="11">
        <v>104</v>
      </c>
      <c r="H116" s="11">
        <v>6</v>
      </c>
      <c r="I116" s="32" t="s">
        <v>266</v>
      </c>
      <c r="J116" s="11">
        <v>46</v>
      </c>
      <c r="K116" s="32" t="s">
        <v>266</v>
      </c>
      <c r="L116" s="11">
        <v>3</v>
      </c>
    </row>
    <row r="117" spans="1:12" ht="13.4" customHeight="1" x14ac:dyDescent="0.25">
      <c r="A117" s="17" t="s">
        <v>167</v>
      </c>
      <c r="B117" s="8">
        <f t="shared" si="8"/>
        <v>926</v>
      </c>
      <c r="C117" s="11">
        <v>111</v>
      </c>
      <c r="D117" s="32">
        <v>9</v>
      </c>
      <c r="E117" s="32">
        <v>10</v>
      </c>
      <c r="F117" s="11">
        <v>29</v>
      </c>
      <c r="G117" s="11">
        <v>568</v>
      </c>
      <c r="H117" s="11">
        <v>2</v>
      </c>
      <c r="I117" s="11">
        <v>1</v>
      </c>
      <c r="J117" s="11">
        <v>188</v>
      </c>
      <c r="K117" s="11">
        <v>4</v>
      </c>
      <c r="L117" s="11">
        <v>23</v>
      </c>
    </row>
    <row r="118" spans="1:12" ht="13.4" customHeight="1" x14ac:dyDescent="0.25">
      <c r="A118" s="17" t="s">
        <v>168</v>
      </c>
      <c r="B118" s="8">
        <f t="shared" si="8"/>
        <v>478</v>
      </c>
      <c r="C118" s="11">
        <v>90</v>
      </c>
      <c r="D118" s="32" t="s">
        <v>266</v>
      </c>
      <c r="E118" s="11">
        <v>2</v>
      </c>
      <c r="F118" s="11">
        <v>8</v>
      </c>
      <c r="G118" s="11">
        <v>256</v>
      </c>
      <c r="H118" s="11">
        <v>10</v>
      </c>
      <c r="I118" s="11">
        <v>7</v>
      </c>
      <c r="J118" s="11">
        <v>48</v>
      </c>
      <c r="K118" s="11">
        <v>6</v>
      </c>
      <c r="L118" s="11">
        <v>53</v>
      </c>
    </row>
    <row r="119" spans="1:12" ht="13.4" customHeight="1" x14ac:dyDescent="0.25">
      <c r="A119" s="17" t="s">
        <v>225</v>
      </c>
      <c r="B119" s="8">
        <f>SUM(C119,F119:L119)</f>
        <v>4131</v>
      </c>
      <c r="C119" s="11">
        <v>1040</v>
      </c>
      <c r="D119" s="11">
        <v>1</v>
      </c>
      <c r="E119" s="11">
        <v>72</v>
      </c>
      <c r="F119" s="11">
        <v>239</v>
      </c>
      <c r="G119" s="11">
        <v>2254</v>
      </c>
      <c r="H119" s="11">
        <v>100</v>
      </c>
      <c r="I119" s="11">
        <v>30</v>
      </c>
      <c r="J119" s="11">
        <v>299</v>
      </c>
      <c r="K119" s="11">
        <v>6</v>
      </c>
      <c r="L119" s="11">
        <v>163</v>
      </c>
    </row>
    <row r="120" spans="1:12" ht="13.4" customHeight="1" x14ac:dyDescent="0.25">
      <c r="A120" s="17" t="s">
        <v>169</v>
      </c>
      <c r="B120" s="8">
        <f t="shared" si="8"/>
        <v>1359</v>
      </c>
      <c r="C120" s="11">
        <v>267</v>
      </c>
      <c r="D120" s="32" t="s">
        <v>266</v>
      </c>
      <c r="E120" s="11">
        <v>11</v>
      </c>
      <c r="F120" s="11">
        <v>92</v>
      </c>
      <c r="G120" s="11">
        <v>681</v>
      </c>
      <c r="H120" s="11">
        <v>200</v>
      </c>
      <c r="I120" s="11">
        <v>15</v>
      </c>
      <c r="J120" s="11">
        <v>86</v>
      </c>
      <c r="K120" s="11">
        <v>3</v>
      </c>
      <c r="L120" s="11">
        <v>15</v>
      </c>
    </row>
    <row r="121" spans="1:12" ht="13.4" customHeight="1" x14ac:dyDescent="0.25">
      <c r="A121" s="17" t="s">
        <v>170</v>
      </c>
      <c r="B121" s="8">
        <f t="shared" si="8"/>
        <v>2911</v>
      </c>
      <c r="C121" s="11">
        <v>592</v>
      </c>
      <c r="D121" s="11">
        <v>3</v>
      </c>
      <c r="E121" s="11">
        <v>13</v>
      </c>
      <c r="F121" s="11">
        <v>164</v>
      </c>
      <c r="G121" s="11">
        <v>1951</v>
      </c>
      <c r="H121" s="11">
        <v>57</v>
      </c>
      <c r="I121" s="11">
        <v>5</v>
      </c>
      <c r="J121" s="11">
        <v>93</v>
      </c>
      <c r="K121" s="32" t="s">
        <v>266</v>
      </c>
      <c r="L121" s="11">
        <v>49</v>
      </c>
    </row>
    <row r="122" spans="1:12" ht="9.75" customHeight="1" x14ac:dyDescent="0.25">
      <c r="A122" s="17"/>
      <c r="B122" s="26"/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1:12" ht="28.5" customHeight="1" x14ac:dyDescent="0.25">
      <c r="A123" s="21"/>
      <c r="B123" s="28"/>
      <c r="C123" s="22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2" ht="19.5" customHeight="1" x14ac:dyDescent="0.25">
      <c r="A124" s="23"/>
      <c r="B124" s="26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2" ht="14.25" customHeight="1" x14ac:dyDescent="0.25">
      <c r="A125" s="24"/>
      <c r="B125" s="26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2" ht="10.5" customHeight="1" x14ac:dyDescent="0.25">
      <c r="B126" s="26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2" s="16" customFormat="1" ht="14.15" customHeight="1" x14ac:dyDescent="0.25">
      <c r="A127" s="25"/>
      <c r="B127" s="29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 ht="13.4" customHeight="1" x14ac:dyDescent="0.25">
      <c r="B128" s="26"/>
      <c r="C128" s="18"/>
      <c r="D128" s="18"/>
      <c r="E128" s="18"/>
      <c r="F128" s="18"/>
      <c r="G128" s="18"/>
      <c r="H128" s="18"/>
      <c r="I128" s="18"/>
      <c r="J128" s="18"/>
      <c r="K128" s="18"/>
      <c r="L128" s="18"/>
    </row>
    <row r="129" spans="2:12" x14ac:dyDescent="0.25">
      <c r="B129" s="26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2:12" x14ac:dyDescent="0.25">
      <c r="B130" s="26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</sheetData>
  <mergeCells count="4">
    <mergeCell ref="C3:E3"/>
    <mergeCell ref="A1:L1"/>
    <mergeCell ref="A67:L67"/>
    <mergeCell ref="C69:E69"/>
  </mergeCells>
  <printOptions horizontalCentered="1"/>
  <pageMargins left="0.59055118110236227" right="0.59055118110236227" top="0.39370078740157483" bottom="0.39370078740157483" header="0" footer="0.78740157480314965"/>
  <pageSetup paperSize="9" scale="90" orientation="portrait" r:id="rId1"/>
  <ignoredErrors>
    <ignoredError sqref="B14:B15 B25:B26 B33 B39:B40 B77 B106 B120 B10:B11 B47:B50 B91:B98 B101:B102 B116:B118 B19 B35:B36 B44:B45 B108 B88:B89 B78:B83 B75 B112 B3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zoomScaleNormal="100" workbookViewId="0">
      <selection activeCell="Q13" sqref="Q13"/>
    </sheetView>
  </sheetViews>
  <sheetFormatPr defaultColWidth="17.54296875" defaultRowHeight="10.5" x14ac:dyDescent="0.25"/>
  <cols>
    <col min="1" max="1" width="24.54296875" style="1" customWidth="1"/>
    <col min="2" max="2" width="7.453125" style="27" customWidth="1"/>
    <col min="3" max="3" width="6.54296875" style="1" bestFit="1" customWidth="1"/>
    <col min="4" max="13" width="6" style="1" customWidth="1"/>
    <col min="14" max="14" width="10.54296875" style="1" customWidth="1"/>
    <col min="15" max="15" width="11.81640625" style="1" customWidth="1"/>
    <col min="16" max="16384" width="17.54296875" style="1"/>
  </cols>
  <sheetData>
    <row r="1" spans="1:16" s="136" customFormat="1" ht="12" customHeight="1" x14ac:dyDescent="0.25">
      <c r="A1" s="165" t="s">
        <v>262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6" s="136" customFormat="1" ht="12" customHeight="1" x14ac:dyDescent="0.25">
      <c r="A2" s="166" t="s">
        <v>263</v>
      </c>
      <c r="B2" s="165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6" s="174" customFormat="1" ht="34" customHeight="1" x14ac:dyDescent="0.25">
      <c r="A3" s="168"/>
      <c r="B3" s="169" t="s">
        <v>269</v>
      </c>
      <c r="C3" s="170" t="s">
        <v>270</v>
      </c>
      <c r="D3" s="171" t="s">
        <v>48</v>
      </c>
      <c r="E3" s="172" t="s">
        <v>38</v>
      </c>
      <c r="F3" s="172" t="s">
        <v>39</v>
      </c>
      <c r="G3" s="172" t="s">
        <v>40</v>
      </c>
      <c r="H3" s="172" t="s">
        <v>41</v>
      </c>
      <c r="I3" s="172" t="s">
        <v>42</v>
      </c>
      <c r="J3" s="172" t="s">
        <v>43</v>
      </c>
      <c r="K3" s="172" t="s">
        <v>44</v>
      </c>
      <c r="L3" s="172" t="s">
        <v>45</v>
      </c>
      <c r="M3" s="173" t="s">
        <v>46</v>
      </c>
    </row>
    <row r="4" spans="1:16" ht="7.5" customHeight="1" x14ac:dyDescent="0.25">
      <c r="A4" s="5"/>
    </row>
    <row r="5" spans="1:16" s="9" customFormat="1" ht="12.75" customHeight="1" x14ac:dyDescent="0.25">
      <c r="A5" s="6" t="s">
        <v>171</v>
      </c>
      <c r="B5" s="8">
        <f>SUM(C5:M5)</f>
        <v>475095</v>
      </c>
      <c r="C5" s="7">
        <f>SUM(C7,C17,C22,C37,C51,C74,C88,C99,C105,C116)</f>
        <v>39</v>
      </c>
      <c r="D5" s="7">
        <f t="shared" ref="D5:M5" si="0">SUM(D7,D17,D22,D37,D51,D74,D88,D99,D105,D116)</f>
        <v>27650</v>
      </c>
      <c r="E5" s="7">
        <f t="shared" si="0"/>
        <v>50743</v>
      </c>
      <c r="F5" s="7">
        <f t="shared" si="0"/>
        <v>59641</v>
      </c>
      <c r="G5" s="7">
        <f t="shared" si="0"/>
        <v>68328</v>
      </c>
      <c r="H5" s="7">
        <f t="shared" si="0"/>
        <v>68589</v>
      </c>
      <c r="I5" s="7">
        <f t="shared" si="0"/>
        <v>61014</v>
      </c>
      <c r="J5" s="7">
        <f t="shared" si="0"/>
        <v>52522</v>
      </c>
      <c r="K5" s="7">
        <f t="shared" si="0"/>
        <v>49057</v>
      </c>
      <c r="L5" s="7">
        <f t="shared" si="0"/>
        <v>32525</v>
      </c>
      <c r="M5" s="7">
        <f t="shared" si="0"/>
        <v>4987</v>
      </c>
      <c r="P5" s="8"/>
    </row>
    <row r="6" spans="1:16" s="12" customFormat="1" ht="6.75" customHeight="1" x14ac:dyDescent="0.25">
      <c r="A6" s="10"/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8"/>
    </row>
    <row r="7" spans="1:16" s="12" customFormat="1" ht="13.5" customHeight="1" x14ac:dyDescent="0.25">
      <c r="A7" s="13" t="s">
        <v>94</v>
      </c>
      <c r="B7" s="8">
        <f t="shared" ref="B7:B15" si="1">SUM(C7:M7)</f>
        <v>32670</v>
      </c>
      <c r="C7" s="8">
        <f t="shared" ref="C7:M7" si="2">SUM(C8:C15)</f>
        <v>2</v>
      </c>
      <c r="D7" s="8">
        <f t="shared" si="2"/>
        <v>2697</v>
      </c>
      <c r="E7" s="8">
        <f t="shared" si="2"/>
        <v>3137</v>
      </c>
      <c r="F7" s="8">
        <f t="shared" si="2"/>
        <v>3478</v>
      </c>
      <c r="G7" s="8">
        <f t="shared" si="2"/>
        <v>4007</v>
      </c>
      <c r="H7" s="8">
        <f t="shared" si="2"/>
        <v>4557</v>
      </c>
      <c r="I7" s="8">
        <f t="shared" si="2"/>
        <v>4529</v>
      </c>
      <c r="J7" s="8">
        <f t="shared" si="2"/>
        <v>4034</v>
      </c>
      <c r="K7" s="8">
        <f t="shared" si="2"/>
        <v>3610</v>
      </c>
      <c r="L7" s="8">
        <f t="shared" si="2"/>
        <v>2280</v>
      </c>
      <c r="M7" s="8">
        <f t="shared" si="2"/>
        <v>339</v>
      </c>
      <c r="P7" s="8"/>
    </row>
    <row r="8" spans="1:16" s="12" customFormat="1" ht="13.5" customHeight="1" x14ac:dyDescent="0.25">
      <c r="A8" s="10" t="s">
        <v>96</v>
      </c>
      <c r="B8" s="8">
        <f t="shared" si="1"/>
        <v>3044</v>
      </c>
      <c r="C8" s="32" t="s">
        <v>266</v>
      </c>
      <c r="D8" s="11">
        <v>275</v>
      </c>
      <c r="E8" s="11">
        <v>312</v>
      </c>
      <c r="F8" s="11">
        <v>361</v>
      </c>
      <c r="G8" s="11">
        <v>360</v>
      </c>
      <c r="H8" s="11">
        <v>403</v>
      </c>
      <c r="I8" s="11">
        <v>410</v>
      </c>
      <c r="J8" s="11">
        <v>354</v>
      </c>
      <c r="K8" s="11">
        <v>328</v>
      </c>
      <c r="L8" s="11">
        <v>203</v>
      </c>
      <c r="M8" s="12">
        <v>38</v>
      </c>
      <c r="P8" s="8"/>
    </row>
    <row r="9" spans="1:16" s="12" customFormat="1" ht="13.5" customHeight="1" x14ac:dyDescent="0.25">
      <c r="A9" s="10" t="s">
        <v>97</v>
      </c>
      <c r="B9" s="8">
        <f t="shared" si="1"/>
        <v>1288</v>
      </c>
      <c r="C9" s="32" t="s">
        <v>266</v>
      </c>
      <c r="D9" s="32">
        <v>139</v>
      </c>
      <c r="E9" s="11">
        <v>112</v>
      </c>
      <c r="F9" s="11">
        <v>132</v>
      </c>
      <c r="G9" s="11">
        <v>163</v>
      </c>
      <c r="H9" s="11">
        <v>184</v>
      </c>
      <c r="I9" s="11">
        <v>167</v>
      </c>
      <c r="J9" s="11">
        <v>133</v>
      </c>
      <c r="K9" s="11">
        <v>129</v>
      </c>
      <c r="L9" s="11">
        <v>111</v>
      </c>
      <c r="M9" s="12">
        <v>18</v>
      </c>
      <c r="P9" s="8"/>
    </row>
    <row r="10" spans="1:16" s="12" customFormat="1" ht="13.5" customHeight="1" x14ac:dyDescent="0.25">
      <c r="A10" s="10" t="s">
        <v>98</v>
      </c>
      <c r="B10" s="8">
        <f t="shared" si="1"/>
        <v>1258</v>
      </c>
      <c r="C10" s="32" t="s">
        <v>266</v>
      </c>
      <c r="D10" s="32">
        <v>105</v>
      </c>
      <c r="E10" s="11">
        <v>117</v>
      </c>
      <c r="F10" s="11">
        <v>137</v>
      </c>
      <c r="G10" s="11">
        <v>187</v>
      </c>
      <c r="H10" s="11">
        <v>193</v>
      </c>
      <c r="I10" s="11">
        <v>205</v>
      </c>
      <c r="J10" s="11">
        <v>161</v>
      </c>
      <c r="K10" s="11">
        <v>93</v>
      </c>
      <c r="L10" s="11">
        <v>53</v>
      </c>
      <c r="M10" s="12">
        <v>7</v>
      </c>
      <c r="P10" s="8"/>
    </row>
    <row r="11" spans="1:16" s="12" customFormat="1" ht="10.75" customHeight="1" x14ac:dyDescent="0.25">
      <c r="A11" s="10" t="s">
        <v>95</v>
      </c>
      <c r="B11" s="8">
        <f t="shared" si="1"/>
        <v>12269</v>
      </c>
      <c r="C11" s="11">
        <v>2</v>
      </c>
      <c r="D11" s="11">
        <v>779</v>
      </c>
      <c r="E11" s="11">
        <v>1109</v>
      </c>
      <c r="F11" s="11">
        <v>1255</v>
      </c>
      <c r="G11" s="11">
        <v>1447</v>
      </c>
      <c r="H11" s="11">
        <v>1660</v>
      </c>
      <c r="I11" s="11">
        <v>1784</v>
      </c>
      <c r="J11" s="11">
        <v>1663</v>
      </c>
      <c r="K11" s="11">
        <v>1502</v>
      </c>
      <c r="L11" s="11">
        <v>956</v>
      </c>
      <c r="M11" s="12">
        <v>112</v>
      </c>
      <c r="P11" s="8"/>
    </row>
    <row r="12" spans="1:16" s="12" customFormat="1" ht="13.5" customHeight="1" x14ac:dyDescent="0.25">
      <c r="A12" s="10" t="s">
        <v>214</v>
      </c>
      <c r="B12" s="8">
        <f t="shared" si="1"/>
        <v>5821</v>
      </c>
      <c r="C12" s="32" t="s">
        <v>266</v>
      </c>
      <c r="D12" s="11">
        <v>497</v>
      </c>
      <c r="E12" s="11">
        <v>563</v>
      </c>
      <c r="F12" s="11">
        <v>707</v>
      </c>
      <c r="G12" s="11">
        <v>797</v>
      </c>
      <c r="H12" s="11">
        <v>876</v>
      </c>
      <c r="I12" s="11">
        <v>814</v>
      </c>
      <c r="J12" s="11">
        <v>715</v>
      </c>
      <c r="K12" s="11">
        <v>547</v>
      </c>
      <c r="L12" s="11">
        <v>253</v>
      </c>
      <c r="M12" s="12">
        <v>52</v>
      </c>
      <c r="P12" s="8"/>
    </row>
    <row r="13" spans="1:16" s="12" customFormat="1" ht="13.5" customHeight="1" x14ac:dyDescent="0.25">
      <c r="A13" s="10" t="s">
        <v>99</v>
      </c>
      <c r="B13" s="8">
        <f t="shared" si="1"/>
        <v>1166</v>
      </c>
      <c r="C13" s="32" t="s">
        <v>266</v>
      </c>
      <c r="D13" s="32">
        <v>101</v>
      </c>
      <c r="E13" s="11">
        <v>109</v>
      </c>
      <c r="F13" s="11">
        <v>96</v>
      </c>
      <c r="G13" s="11">
        <v>107</v>
      </c>
      <c r="H13" s="11">
        <v>141</v>
      </c>
      <c r="I13" s="11">
        <v>154</v>
      </c>
      <c r="J13" s="11">
        <v>168</v>
      </c>
      <c r="K13" s="11">
        <v>136</v>
      </c>
      <c r="L13" s="11">
        <v>139</v>
      </c>
      <c r="M13" s="12">
        <v>15</v>
      </c>
      <c r="P13" s="8"/>
    </row>
    <row r="14" spans="1:16" s="12" customFormat="1" ht="13.5" customHeight="1" x14ac:dyDescent="0.25">
      <c r="A14" s="10" t="s">
        <v>100</v>
      </c>
      <c r="B14" s="8">
        <f t="shared" si="1"/>
        <v>3395</v>
      </c>
      <c r="C14" s="32" t="s">
        <v>266</v>
      </c>
      <c r="D14" s="32">
        <v>377</v>
      </c>
      <c r="E14" s="11">
        <v>363</v>
      </c>
      <c r="F14" s="11">
        <v>308</v>
      </c>
      <c r="G14" s="11">
        <v>346</v>
      </c>
      <c r="H14" s="11">
        <v>412</v>
      </c>
      <c r="I14" s="11">
        <v>414</v>
      </c>
      <c r="J14" s="11">
        <v>413</v>
      </c>
      <c r="K14" s="11">
        <v>399</v>
      </c>
      <c r="L14" s="11">
        <v>311</v>
      </c>
      <c r="M14" s="12">
        <v>52</v>
      </c>
      <c r="P14" s="8"/>
    </row>
    <row r="15" spans="1:16" s="12" customFormat="1" ht="13.5" customHeight="1" x14ac:dyDescent="0.25">
      <c r="A15" s="10" t="s">
        <v>101</v>
      </c>
      <c r="B15" s="8">
        <f t="shared" si="1"/>
        <v>4429</v>
      </c>
      <c r="C15" s="32" t="s">
        <v>266</v>
      </c>
      <c r="D15" s="11">
        <v>424</v>
      </c>
      <c r="E15" s="11">
        <v>452</v>
      </c>
      <c r="F15" s="11">
        <v>482</v>
      </c>
      <c r="G15" s="11">
        <v>600</v>
      </c>
      <c r="H15" s="11">
        <v>688</v>
      </c>
      <c r="I15" s="11">
        <v>581</v>
      </c>
      <c r="J15" s="11">
        <v>427</v>
      </c>
      <c r="K15" s="11">
        <v>476</v>
      </c>
      <c r="L15" s="11">
        <v>254</v>
      </c>
      <c r="M15" s="12">
        <v>45</v>
      </c>
      <c r="P15" s="8"/>
    </row>
    <row r="16" spans="1:16" s="12" customFormat="1" ht="6" customHeight="1" x14ac:dyDescent="0.25">
      <c r="A16" s="10"/>
      <c r="B16" s="8"/>
      <c r="C16" s="11"/>
      <c r="D16" s="11"/>
      <c r="E16" s="11"/>
      <c r="F16" s="11"/>
      <c r="G16" s="11"/>
      <c r="H16" s="11"/>
      <c r="I16" s="11"/>
      <c r="J16" s="11"/>
      <c r="K16" s="11"/>
      <c r="L16" s="11"/>
      <c r="P16" s="8"/>
    </row>
    <row r="17" spans="1:16" s="16" customFormat="1" ht="13.5" customHeight="1" x14ac:dyDescent="0.25">
      <c r="A17" s="14" t="s">
        <v>102</v>
      </c>
      <c r="B17" s="8">
        <f>SUM(C17:M17)</f>
        <v>5679</v>
      </c>
      <c r="C17" s="8">
        <f t="shared" ref="C17:M17" si="3">SUM(C18:C20)</f>
        <v>4</v>
      </c>
      <c r="D17" s="8">
        <f t="shared" si="3"/>
        <v>488</v>
      </c>
      <c r="E17" s="8">
        <f t="shared" si="3"/>
        <v>564</v>
      </c>
      <c r="F17" s="8">
        <f t="shared" si="3"/>
        <v>654</v>
      </c>
      <c r="G17" s="8">
        <f t="shared" si="3"/>
        <v>727</v>
      </c>
      <c r="H17" s="8">
        <f t="shared" si="3"/>
        <v>723</v>
      </c>
      <c r="I17" s="8">
        <f t="shared" si="3"/>
        <v>738</v>
      </c>
      <c r="J17" s="8">
        <f t="shared" si="3"/>
        <v>630</v>
      </c>
      <c r="K17" s="8">
        <f t="shared" si="3"/>
        <v>651</v>
      </c>
      <c r="L17" s="8">
        <f t="shared" si="3"/>
        <v>443</v>
      </c>
      <c r="M17" s="8">
        <f t="shared" si="3"/>
        <v>57</v>
      </c>
      <c r="P17" s="8"/>
    </row>
    <row r="18" spans="1:16" s="12" customFormat="1" ht="13.5" customHeight="1" x14ac:dyDescent="0.25">
      <c r="A18" s="17" t="s">
        <v>103</v>
      </c>
      <c r="B18" s="8">
        <f>SUM(C18:M18)</f>
        <v>409</v>
      </c>
      <c r="C18" s="32" t="s">
        <v>266</v>
      </c>
      <c r="D18" s="32">
        <v>32</v>
      </c>
      <c r="E18" s="11">
        <v>36</v>
      </c>
      <c r="F18" s="11">
        <v>54</v>
      </c>
      <c r="G18" s="11">
        <v>57</v>
      </c>
      <c r="H18" s="32">
        <v>66</v>
      </c>
      <c r="I18" s="11">
        <v>57</v>
      </c>
      <c r="J18" s="11">
        <v>41</v>
      </c>
      <c r="K18" s="32">
        <v>37</v>
      </c>
      <c r="L18" s="11">
        <v>26</v>
      </c>
      <c r="M18" s="32">
        <v>3</v>
      </c>
      <c r="P18" s="8"/>
    </row>
    <row r="19" spans="1:16" s="12" customFormat="1" ht="13.5" customHeight="1" x14ac:dyDescent="0.25">
      <c r="A19" s="17" t="s">
        <v>104</v>
      </c>
      <c r="B19" s="8">
        <f>SUM(C19:M19)</f>
        <v>2190</v>
      </c>
      <c r="C19" s="32">
        <v>2</v>
      </c>
      <c r="D19" s="11">
        <v>232</v>
      </c>
      <c r="E19" s="11">
        <v>227</v>
      </c>
      <c r="F19" s="11">
        <v>238</v>
      </c>
      <c r="G19" s="11">
        <v>296</v>
      </c>
      <c r="H19" s="11">
        <v>266</v>
      </c>
      <c r="I19" s="11">
        <v>265</v>
      </c>
      <c r="J19" s="11">
        <v>227</v>
      </c>
      <c r="K19" s="11">
        <v>237</v>
      </c>
      <c r="L19" s="11">
        <v>165</v>
      </c>
      <c r="M19" s="12">
        <v>35</v>
      </c>
      <c r="P19" s="8"/>
    </row>
    <row r="20" spans="1:16" s="12" customFormat="1" ht="13.5" customHeight="1" x14ac:dyDescent="0.25">
      <c r="A20" s="17" t="s">
        <v>105</v>
      </c>
      <c r="B20" s="8">
        <f>SUM(C20:M20)</f>
        <v>3080</v>
      </c>
      <c r="C20" s="32">
        <v>2</v>
      </c>
      <c r="D20" s="11">
        <v>224</v>
      </c>
      <c r="E20" s="11">
        <v>301</v>
      </c>
      <c r="F20" s="11">
        <v>362</v>
      </c>
      <c r="G20" s="11">
        <v>374</v>
      </c>
      <c r="H20" s="11">
        <v>391</v>
      </c>
      <c r="I20" s="11">
        <v>416</v>
      </c>
      <c r="J20" s="11">
        <v>362</v>
      </c>
      <c r="K20" s="11">
        <v>377</v>
      </c>
      <c r="L20" s="11">
        <v>252</v>
      </c>
      <c r="M20" s="12">
        <v>19</v>
      </c>
      <c r="P20" s="8"/>
    </row>
    <row r="21" spans="1:16" s="12" customFormat="1" ht="6.75" customHeight="1" x14ac:dyDescent="0.25">
      <c r="A21" s="10"/>
      <c r="B21" s="8"/>
      <c r="C21" s="11"/>
      <c r="D21" s="11"/>
      <c r="E21" s="11"/>
      <c r="F21" s="11"/>
      <c r="G21" s="11"/>
      <c r="H21" s="11"/>
      <c r="I21" s="11"/>
      <c r="J21" s="11"/>
      <c r="K21" s="11"/>
      <c r="L21" s="11"/>
      <c r="P21" s="8"/>
    </row>
    <row r="22" spans="1:16" s="12" customFormat="1" ht="13.5" customHeight="1" x14ac:dyDescent="0.25">
      <c r="A22" s="6" t="s">
        <v>106</v>
      </c>
      <c r="B22" s="8">
        <f t="shared" ref="B22:B35" si="4">SUM(C22:M22)</f>
        <v>89746</v>
      </c>
      <c r="C22" s="8">
        <f t="shared" ref="C22:M22" si="5">SUM(C23:C35)</f>
        <v>3</v>
      </c>
      <c r="D22" s="8">
        <f t="shared" si="5"/>
        <v>5250</v>
      </c>
      <c r="E22" s="8">
        <f t="shared" si="5"/>
        <v>9058</v>
      </c>
      <c r="F22" s="8">
        <f t="shared" si="5"/>
        <v>11152</v>
      </c>
      <c r="G22" s="8">
        <f t="shared" si="5"/>
        <v>12484</v>
      </c>
      <c r="H22" s="8">
        <f t="shared" si="5"/>
        <v>12623</v>
      </c>
      <c r="I22" s="8">
        <f t="shared" si="5"/>
        <v>11344</v>
      </c>
      <c r="J22" s="8">
        <f t="shared" si="5"/>
        <v>10221</v>
      </c>
      <c r="K22" s="8">
        <f t="shared" si="5"/>
        <v>10200</v>
      </c>
      <c r="L22" s="8">
        <f t="shared" si="5"/>
        <v>6594</v>
      </c>
      <c r="M22" s="8">
        <f t="shared" si="5"/>
        <v>817</v>
      </c>
      <c r="P22" s="8"/>
    </row>
    <row r="23" spans="1:16" s="12" customFormat="1" ht="13.5" customHeight="1" x14ac:dyDescent="0.25">
      <c r="A23" s="17" t="s">
        <v>107</v>
      </c>
      <c r="B23" s="8">
        <f t="shared" si="4"/>
        <v>4939</v>
      </c>
      <c r="C23" s="32" t="s">
        <v>266</v>
      </c>
      <c r="D23" s="11">
        <v>90</v>
      </c>
      <c r="E23" s="11">
        <v>236</v>
      </c>
      <c r="F23" s="11">
        <v>514</v>
      </c>
      <c r="G23" s="11">
        <v>705</v>
      </c>
      <c r="H23" s="11">
        <v>687</v>
      </c>
      <c r="I23" s="11">
        <v>721</v>
      </c>
      <c r="J23" s="11">
        <v>751</v>
      </c>
      <c r="K23" s="11">
        <v>784</v>
      </c>
      <c r="L23" s="11">
        <v>434</v>
      </c>
      <c r="M23" s="12">
        <v>17</v>
      </c>
      <c r="P23" s="8"/>
    </row>
    <row r="24" spans="1:16" s="12" customFormat="1" ht="13.5" customHeight="1" x14ac:dyDescent="0.25">
      <c r="A24" s="17" t="s">
        <v>108</v>
      </c>
      <c r="B24" s="8">
        <f t="shared" si="4"/>
        <v>887</v>
      </c>
      <c r="C24" s="32" t="s">
        <v>266</v>
      </c>
      <c r="D24" s="32">
        <v>67</v>
      </c>
      <c r="E24" s="11">
        <v>103</v>
      </c>
      <c r="F24" s="11">
        <v>105</v>
      </c>
      <c r="G24" s="11">
        <v>109</v>
      </c>
      <c r="H24" s="11">
        <v>133</v>
      </c>
      <c r="I24" s="11">
        <v>104</v>
      </c>
      <c r="J24" s="11">
        <v>101</v>
      </c>
      <c r="K24" s="11">
        <v>94</v>
      </c>
      <c r="L24" s="11">
        <v>63</v>
      </c>
      <c r="M24" s="12">
        <v>8</v>
      </c>
      <c r="P24" s="8"/>
    </row>
    <row r="25" spans="1:16" s="12" customFormat="1" ht="13.5" customHeight="1" x14ac:dyDescent="0.25">
      <c r="A25" s="17" t="s">
        <v>215</v>
      </c>
      <c r="B25" s="8">
        <f t="shared" si="4"/>
        <v>1512</v>
      </c>
      <c r="C25" s="32" t="s">
        <v>266</v>
      </c>
      <c r="D25" s="11">
        <v>87</v>
      </c>
      <c r="E25" s="11">
        <v>153</v>
      </c>
      <c r="F25" s="11">
        <v>212</v>
      </c>
      <c r="G25" s="11">
        <v>239</v>
      </c>
      <c r="H25" s="11">
        <v>213</v>
      </c>
      <c r="I25" s="11">
        <v>203</v>
      </c>
      <c r="J25" s="11">
        <v>178</v>
      </c>
      <c r="K25" s="11">
        <v>136</v>
      </c>
      <c r="L25" s="11">
        <v>79</v>
      </c>
      <c r="M25" s="12">
        <v>12</v>
      </c>
      <c r="P25" s="8"/>
    </row>
    <row r="26" spans="1:16" s="12" customFormat="1" ht="13.5" customHeight="1" x14ac:dyDescent="0.25">
      <c r="A26" s="17" t="s">
        <v>216</v>
      </c>
      <c r="B26" s="8">
        <f t="shared" si="4"/>
        <v>9805</v>
      </c>
      <c r="C26" s="32" t="s">
        <v>266</v>
      </c>
      <c r="D26" s="11">
        <v>816</v>
      </c>
      <c r="E26" s="11">
        <v>1063</v>
      </c>
      <c r="F26" s="11">
        <v>1321</v>
      </c>
      <c r="G26" s="11">
        <v>1303</v>
      </c>
      <c r="H26" s="11">
        <v>1470</v>
      </c>
      <c r="I26" s="11">
        <v>1179</v>
      </c>
      <c r="J26" s="11">
        <v>1085</v>
      </c>
      <c r="K26" s="11">
        <v>955</v>
      </c>
      <c r="L26" s="11">
        <v>544</v>
      </c>
      <c r="M26" s="12">
        <v>69</v>
      </c>
      <c r="P26" s="8"/>
    </row>
    <row r="27" spans="1:16" s="12" customFormat="1" ht="13.5" customHeight="1" x14ac:dyDescent="0.25">
      <c r="A27" s="17" t="s">
        <v>217</v>
      </c>
      <c r="B27" s="8">
        <f t="shared" si="4"/>
        <v>7794</v>
      </c>
      <c r="C27" s="11">
        <v>2</v>
      </c>
      <c r="D27" s="11">
        <v>741</v>
      </c>
      <c r="E27" s="11">
        <v>973</v>
      </c>
      <c r="F27" s="11">
        <v>1034</v>
      </c>
      <c r="G27" s="11">
        <v>1066</v>
      </c>
      <c r="H27" s="11">
        <v>1078</v>
      </c>
      <c r="I27" s="11">
        <v>885</v>
      </c>
      <c r="J27" s="11">
        <v>832</v>
      </c>
      <c r="K27" s="11">
        <v>738</v>
      </c>
      <c r="L27" s="11">
        <v>396</v>
      </c>
      <c r="M27" s="12">
        <v>49</v>
      </c>
      <c r="P27" s="8"/>
    </row>
    <row r="28" spans="1:16" s="12" customFormat="1" ht="13.5" customHeight="1" x14ac:dyDescent="0.25">
      <c r="A28" s="17" t="s">
        <v>218</v>
      </c>
      <c r="B28" s="8">
        <f t="shared" si="4"/>
        <v>5484</v>
      </c>
      <c r="C28" s="32" t="s">
        <v>266</v>
      </c>
      <c r="D28" s="11">
        <v>436</v>
      </c>
      <c r="E28" s="11">
        <v>617</v>
      </c>
      <c r="F28" s="11">
        <v>701</v>
      </c>
      <c r="G28" s="11">
        <v>801</v>
      </c>
      <c r="H28" s="11">
        <v>776</v>
      </c>
      <c r="I28" s="11">
        <v>672</v>
      </c>
      <c r="J28" s="11">
        <v>568</v>
      </c>
      <c r="K28" s="11">
        <v>536</v>
      </c>
      <c r="L28" s="11">
        <v>339</v>
      </c>
      <c r="M28" s="12">
        <v>38</v>
      </c>
      <c r="P28" s="8"/>
    </row>
    <row r="29" spans="1:16" s="12" customFormat="1" ht="13.5" customHeight="1" x14ac:dyDescent="0.25">
      <c r="A29" s="17" t="s">
        <v>114</v>
      </c>
      <c r="B29" s="8">
        <f t="shared" si="4"/>
        <v>35369</v>
      </c>
      <c r="C29" s="11">
        <v>1</v>
      </c>
      <c r="D29" s="11">
        <v>1336</v>
      </c>
      <c r="E29" s="11">
        <v>3324</v>
      </c>
      <c r="F29" s="11">
        <v>4051</v>
      </c>
      <c r="G29" s="11">
        <v>4742</v>
      </c>
      <c r="H29" s="11">
        <v>4989</v>
      </c>
      <c r="I29" s="11">
        <v>4704</v>
      </c>
      <c r="J29" s="11">
        <v>4175</v>
      </c>
      <c r="K29" s="11">
        <v>4363</v>
      </c>
      <c r="L29" s="11">
        <v>3214</v>
      </c>
      <c r="M29" s="12">
        <v>470</v>
      </c>
      <c r="P29" s="8"/>
    </row>
    <row r="30" spans="1:16" s="12" customFormat="1" ht="13.5" customHeight="1" x14ac:dyDescent="0.25">
      <c r="A30" s="17" t="s">
        <v>219</v>
      </c>
      <c r="B30" s="8">
        <f t="shared" si="4"/>
        <v>9575</v>
      </c>
      <c r="C30" s="32" t="s">
        <v>266</v>
      </c>
      <c r="D30" s="11">
        <v>680</v>
      </c>
      <c r="E30" s="11">
        <v>1141</v>
      </c>
      <c r="F30" s="11">
        <v>1385</v>
      </c>
      <c r="G30" s="11">
        <v>1433</v>
      </c>
      <c r="H30" s="11">
        <v>1354</v>
      </c>
      <c r="I30" s="11">
        <v>1133</v>
      </c>
      <c r="J30" s="11">
        <v>978</v>
      </c>
      <c r="K30" s="11">
        <v>916</v>
      </c>
      <c r="L30" s="11">
        <v>499</v>
      </c>
      <c r="M30" s="12">
        <v>56</v>
      </c>
      <c r="P30" s="8"/>
    </row>
    <row r="31" spans="1:16" s="12" customFormat="1" ht="13.5" customHeight="1" x14ac:dyDescent="0.25">
      <c r="A31" s="17" t="s">
        <v>109</v>
      </c>
      <c r="B31" s="8">
        <f t="shared" si="4"/>
        <v>3853</v>
      </c>
      <c r="C31" s="32" t="s">
        <v>266</v>
      </c>
      <c r="D31" s="11">
        <v>400</v>
      </c>
      <c r="E31" s="11">
        <v>453</v>
      </c>
      <c r="F31" s="11">
        <v>532</v>
      </c>
      <c r="G31" s="11">
        <v>594</v>
      </c>
      <c r="H31" s="11">
        <v>482</v>
      </c>
      <c r="I31" s="11">
        <v>436</v>
      </c>
      <c r="J31" s="11">
        <v>376</v>
      </c>
      <c r="K31" s="11">
        <v>350</v>
      </c>
      <c r="L31" s="11">
        <v>207</v>
      </c>
      <c r="M31" s="12">
        <v>23</v>
      </c>
      <c r="P31" s="8"/>
    </row>
    <row r="32" spans="1:16" s="12" customFormat="1" ht="13.5" customHeight="1" x14ac:dyDescent="0.25">
      <c r="A32" s="17" t="s">
        <v>110</v>
      </c>
      <c r="B32" s="8">
        <f t="shared" si="4"/>
        <v>1415</v>
      </c>
      <c r="C32" s="32" t="s">
        <v>266</v>
      </c>
      <c r="D32" s="32">
        <v>53</v>
      </c>
      <c r="E32" s="11">
        <v>117</v>
      </c>
      <c r="F32" s="11">
        <v>126</v>
      </c>
      <c r="G32" s="11">
        <v>160</v>
      </c>
      <c r="H32" s="11">
        <v>182</v>
      </c>
      <c r="I32" s="11">
        <v>211</v>
      </c>
      <c r="J32" s="11">
        <v>208</v>
      </c>
      <c r="K32" s="11">
        <v>217</v>
      </c>
      <c r="L32" s="11">
        <v>131</v>
      </c>
      <c r="M32" s="12">
        <v>10</v>
      </c>
      <c r="P32" s="8"/>
    </row>
    <row r="33" spans="1:16" s="12" customFormat="1" ht="13.5" customHeight="1" x14ac:dyDescent="0.25">
      <c r="A33" s="17" t="s">
        <v>111</v>
      </c>
      <c r="B33" s="8">
        <f t="shared" si="4"/>
        <v>8314</v>
      </c>
      <c r="C33" s="32" t="s">
        <v>266</v>
      </c>
      <c r="D33" s="11">
        <v>501</v>
      </c>
      <c r="E33" s="11">
        <v>828</v>
      </c>
      <c r="F33" s="11">
        <v>1089</v>
      </c>
      <c r="G33" s="11">
        <v>1226</v>
      </c>
      <c r="H33" s="11">
        <v>1147</v>
      </c>
      <c r="I33" s="11">
        <v>984</v>
      </c>
      <c r="J33" s="11">
        <v>854</v>
      </c>
      <c r="K33" s="11">
        <v>1004</v>
      </c>
      <c r="L33" s="11">
        <v>623</v>
      </c>
      <c r="M33" s="12">
        <v>58</v>
      </c>
      <c r="P33" s="8"/>
    </row>
    <row r="34" spans="1:16" s="12" customFormat="1" ht="13.5" customHeight="1" x14ac:dyDescent="0.25">
      <c r="A34" s="17" t="s">
        <v>112</v>
      </c>
      <c r="B34" s="8">
        <f t="shared" si="4"/>
        <v>463</v>
      </c>
      <c r="C34" s="32" t="s">
        <v>266</v>
      </c>
      <c r="D34" s="11">
        <v>17</v>
      </c>
      <c r="E34" s="11">
        <v>30</v>
      </c>
      <c r="F34" s="11">
        <v>51</v>
      </c>
      <c r="G34" s="11">
        <v>60</v>
      </c>
      <c r="H34" s="11">
        <v>59</v>
      </c>
      <c r="I34" s="11">
        <v>69</v>
      </c>
      <c r="J34" s="11">
        <v>77</v>
      </c>
      <c r="K34" s="11">
        <v>60</v>
      </c>
      <c r="L34" s="11">
        <v>36</v>
      </c>
      <c r="M34" s="32">
        <v>4</v>
      </c>
      <c r="P34" s="8"/>
    </row>
    <row r="35" spans="1:16" s="12" customFormat="1" ht="13.5" customHeight="1" x14ac:dyDescent="0.25">
      <c r="A35" s="17" t="s">
        <v>113</v>
      </c>
      <c r="B35" s="8">
        <f t="shared" si="4"/>
        <v>336</v>
      </c>
      <c r="C35" s="32" t="s">
        <v>266</v>
      </c>
      <c r="D35" s="11">
        <v>26</v>
      </c>
      <c r="E35" s="32">
        <v>20</v>
      </c>
      <c r="F35" s="11">
        <v>31</v>
      </c>
      <c r="G35" s="11">
        <v>46</v>
      </c>
      <c r="H35" s="11">
        <v>53</v>
      </c>
      <c r="I35" s="11">
        <v>43</v>
      </c>
      <c r="J35" s="11">
        <v>38</v>
      </c>
      <c r="K35" s="32">
        <v>47</v>
      </c>
      <c r="L35" s="11">
        <v>29</v>
      </c>
      <c r="M35" s="32">
        <v>3</v>
      </c>
      <c r="P35" s="8"/>
    </row>
    <row r="36" spans="1:16" s="12" customFormat="1" ht="6" customHeight="1" x14ac:dyDescent="0.25">
      <c r="A36" s="17"/>
      <c r="B36" s="8"/>
      <c r="C36" s="11"/>
      <c r="D36" s="11"/>
      <c r="E36" s="11"/>
      <c r="F36" s="11"/>
      <c r="G36" s="11"/>
      <c r="H36" s="11"/>
      <c r="I36" s="11"/>
      <c r="J36" s="11"/>
      <c r="K36" s="11"/>
      <c r="L36" s="11"/>
      <c r="P36" s="8"/>
    </row>
    <row r="37" spans="1:16" s="12" customFormat="1" ht="13.5" customHeight="1" x14ac:dyDescent="0.25">
      <c r="A37" s="6" t="s">
        <v>115</v>
      </c>
      <c r="B37" s="8">
        <f t="shared" ref="B37:B49" si="6">SUM(C37:M37)</f>
        <v>72718</v>
      </c>
      <c r="C37" s="8">
        <f t="shared" ref="C37:M37" si="7">SUM(C38:C49)</f>
        <v>8</v>
      </c>
      <c r="D37" s="8">
        <f t="shared" si="7"/>
        <v>4993</v>
      </c>
      <c r="E37" s="8">
        <f t="shared" si="7"/>
        <v>8079</v>
      </c>
      <c r="F37" s="8">
        <f t="shared" si="7"/>
        <v>9296</v>
      </c>
      <c r="G37" s="8">
        <f t="shared" si="7"/>
        <v>10460</v>
      </c>
      <c r="H37" s="8">
        <f t="shared" si="7"/>
        <v>10226</v>
      </c>
      <c r="I37" s="8">
        <f t="shared" si="7"/>
        <v>9174</v>
      </c>
      <c r="J37" s="8">
        <f t="shared" si="7"/>
        <v>7859</v>
      </c>
      <c r="K37" s="8">
        <f t="shared" si="7"/>
        <v>7791</v>
      </c>
      <c r="L37" s="8">
        <f t="shared" si="7"/>
        <v>4296</v>
      </c>
      <c r="M37" s="8">
        <f t="shared" si="7"/>
        <v>536</v>
      </c>
      <c r="P37" s="8"/>
    </row>
    <row r="38" spans="1:16" s="12" customFormat="1" ht="13.5" customHeight="1" x14ac:dyDescent="0.25">
      <c r="A38" s="10" t="s">
        <v>116</v>
      </c>
      <c r="B38" s="8">
        <f t="shared" si="6"/>
        <v>2552</v>
      </c>
      <c r="C38" s="32" t="s">
        <v>266</v>
      </c>
      <c r="D38" s="32">
        <v>99</v>
      </c>
      <c r="E38" s="11">
        <v>249</v>
      </c>
      <c r="F38" s="11">
        <v>347</v>
      </c>
      <c r="G38" s="11">
        <v>428</v>
      </c>
      <c r="H38" s="11">
        <v>403</v>
      </c>
      <c r="I38" s="11">
        <v>342</v>
      </c>
      <c r="J38" s="11">
        <v>263</v>
      </c>
      <c r="K38" s="11">
        <v>285</v>
      </c>
      <c r="L38" s="11">
        <v>120</v>
      </c>
      <c r="M38" s="12">
        <v>16</v>
      </c>
      <c r="P38" s="8"/>
    </row>
    <row r="39" spans="1:16" s="12" customFormat="1" ht="13.5" customHeight="1" x14ac:dyDescent="0.25">
      <c r="A39" s="10" t="s">
        <v>220</v>
      </c>
      <c r="B39" s="8">
        <f t="shared" si="6"/>
        <v>1382</v>
      </c>
      <c r="C39" s="32" t="s">
        <v>266</v>
      </c>
      <c r="D39" s="11">
        <v>129</v>
      </c>
      <c r="E39" s="32">
        <v>206</v>
      </c>
      <c r="F39" s="11">
        <v>186</v>
      </c>
      <c r="G39" s="11">
        <v>213</v>
      </c>
      <c r="H39" s="11">
        <v>173</v>
      </c>
      <c r="I39" s="11">
        <v>147</v>
      </c>
      <c r="J39" s="11">
        <v>138</v>
      </c>
      <c r="K39" s="32">
        <v>120</v>
      </c>
      <c r="L39" s="11">
        <v>64</v>
      </c>
      <c r="M39" s="32">
        <v>6</v>
      </c>
      <c r="P39" s="8"/>
    </row>
    <row r="40" spans="1:16" s="12" customFormat="1" ht="13.5" customHeight="1" x14ac:dyDescent="0.25">
      <c r="A40" s="10" t="s">
        <v>221</v>
      </c>
      <c r="B40" s="8">
        <f t="shared" si="6"/>
        <v>8777</v>
      </c>
      <c r="C40" s="32" t="s">
        <v>266</v>
      </c>
      <c r="D40" s="32">
        <v>671</v>
      </c>
      <c r="E40" s="11">
        <v>1025</v>
      </c>
      <c r="F40" s="11">
        <v>1227</v>
      </c>
      <c r="G40" s="11">
        <v>1378</v>
      </c>
      <c r="H40" s="11">
        <v>1350</v>
      </c>
      <c r="I40" s="11">
        <v>1193</v>
      </c>
      <c r="J40" s="11">
        <v>837</v>
      </c>
      <c r="K40" s="11">
        <v>710</v>
      </c>
      <c r="L40" s="11">
        <v>334</v>
      </c>
      <c r="M40" s="12">
        <v>52</v>
      </c>
      <c r="P40" s="8"/>
    </row>
    <row r="41" spans="1:16" s="12" customFormat="1" ht="13.5" customHeight="1" x14ac:dyDescent="0.25">
      <c r="A41" s="10" t="s">
        <v>124</v>
      </c>
      <c r="B41" s="8">
        <f t="shared" si="6"/>
        <v>24392</v>
      </c>
      <c r="C41" s="11">
        <v>1</v>
      </c>
      <c r="D41" s="11">
        <v>1202</v>
      </c>
      <c r="E41" s="11">
        <v>2204</v>
      </c>
      <c r="F41" s="11">
        <v>2915</v>
      </c>
      <c r="G41" s="11">
        <v>3430</v>
      </c>
      <c r="H41" s="11">
        <v>3391</v>
      </c>
      <c r="I41" s="11">
        <v>3111</v>
      </c>
      <c r="J41" s="11">
        <v>2970</v>
      </c>
      <c r="K41" s="11">
        <v>3101</v>
      </c>
      <c r="L41" s="11">
        <v>1831</v>
      </c>
      <c r="M41" s="12">
        <v>236</v>
      </c>
      <c r="P41" s="8"/>
    </row>
    <row r="42" spans="1:16" s="12" customFormat="1" ht="13.5" customHeight="1" x14ac:dyDescent="0.25">
      <c r="A42" s="10" t="s">
        <v>117</v>
      </c>
      <c r="B42" s="8">
        <f t="shared" si="6"/>
        <v>5947</v>
      </c>
      <c r="C42" s="32">
        <v>1</v>
      </c>
      <c r="D42" s="11">
        <v>171</v>
      </c>
      <c r="E42" s="11">
        <v>493</v>
      </c>
      <c r="F42" s="11">
        <v>680</v>
      </c>
      <c r="G42" s="11">
        <v>854</v>
      </c>
      <c r="H42" s="11">
        <v>852</v>
      </c>
      <c r="I42" s="11">
        <v>831</v>
      </c>
      <c r="J42" s="11">
        <v>724</v>
      </c>
      <c r="K42" s="11">
        <v>860</v>
      </c>
      <c r="L42" s="11">
        <v>443</v>
      </c>
      <c r="M42" s="12">
        <v>38</v>
      </c>
      <c r="P42" s="8"/>
    </row>
    <row r="43" spans="1:16" s="12" customFormat="1" ht="13.5" customHeight="1" x14ac:dyDescent="0.25">
      <c r="A43" s="10" t="s">
        <v>118</v>
      </c>
      <c r="B43" s="8">
        <f t="shared" si="6"/>
        <v>3688</v>
      </c>
      <c r="C43" s="11">
        <v>1</v>
      </c>
      <c r="D43" s="11">
        <v>324</v>
      </c>
      <c r="E43" s="11">
        <v>475</v>
      </c>
      <c r="F43" s="11">
        <v>451</v>
      </c>
      <c r="G43" s="11">
        <v>547</v>
      </c>
      <c r="H43" s="11">
        <v>472</v>
      </c>
      <c r="I43" s="11">
        <v>377</v>
      </c>
      <c r="J43" s="11">
        <v>354</v>
      </c>
      <c r="K43" s="11">
        <v>392</v>
      </c>
      <c r="L43" s="11">
        <v>272</v>
      </c>
      <c r="M43" s="12">
        <v>23</v>
      </c>
      <c r="P43" s="8"/>
    </row>
    <row r="44" spans="1:16" s="12" customFormat="1" ht="13.5" customHeight="1" x14ac:dyDescent="0.25">
      <c r="A44" s="10" t="s">
        <v>119</v>
      </c>
      <c r="B44" s="8">
        <f t="shared" si="6"/>
        <v>1794</v>
      </c>
      <c r="C44" s="32" t="s">
        <v>266</v>
      </c>
      <c r="D44" s="11">
        <v>96</v>
      </c>
      <c r="E44" s="11">
        <v>186</v>
      </c>
      <c r="F44" s="11">
        <v>222</v>
      </c>
      <c r="G44" s="11">
        <v>254</v>
      </c>
      <c r="H44" s="11">
        <v>288</v>
      </c>
      <c r="I44" s="11">
        <v>241</v>
      </c>
      <c r="J44" s="11">
        <v>200</v>
      </c>
      <c r="K44" s="11">
        <v>189</v>
      </c>
      <c r="L44" s="11">
        <v>108</v>
      </c>
      <c r="M44" s="12">
        <v>10</v>
      </c>
      <c r="P44" s="8"/>
    </row>
    <row r="45" spans="1:16" s="12" customFormat="1" ht="13.5" customHeight="1" x14ac:dyDescent="0.25">
      <c r="A45" s="10" t="s">
        <v>120</v>
      </c>
      <c r="B45" s="8">
        <f t="shared" si="6"/>
        <v>12333</v>
      </c>
      <c r="C45" s="11">
        <v>1</v>
      </c>
      <c r="D45" s="11">
        <v>1322</v>
      </c>
      <c r="E45" s="11">
        <v>1814</v>
      </c>
      <c r="F45" s="11">
        <v>1744</v>
      </c>
      <c r="G45" s="11">
        <v>1719</v>
      </c>
      <c r="H45" s="11">
        <v>1639</v>
      </c>
      <c r="I45" s="11">
        <v>1470</v>
      </c>
      <c r="J45" s="11">
        <v>1149</v>
      </c>
      <c r="K45" s="11">
        <v>948</v>
      </c>
      <c r="L45" s="11">
        <v>465</v>
      </c>
      <c r="M45" s="12">
        <v>62</v>
      </c>
      <c r="P45" s="8"/>
    </row>
    <row r="46" spans="1:16" s="12" customFormat="1" ht="13.5" customHeight="1" x14ac:dyDescent="0.25">
      <c r="A46" s="12" t="s">
        <v>121</v>
      </c>
      <c r="B46" s="8">
        <f t="shared" si="6"/>
        <v>1870</v>
      </c>
      <c r="C46" s="32" t="s">
        <v>266</v>
      </c>
      <c r="D46" s="11">
        <v>266</v>
      </c>
      <c r="E46" s="11">
        <v>344</v>
      </c>
      <c r="F46" s="11">
        <v>290</v>
      </c>
      <c r="G46" s="11">
        <v>251</v>
      </c>
      <c r="H46" s="11">
        <v>217</v>
      </c>
      <c r="I46" s="11">
        <v>150</v>
      </c>
      <c r="J46" s="11">
        <v>136</v>
      </c>
      <c r="K46" s="32">
        <v>129</v>
      </c>
      <c r="L46" s="11">
        <v>79</v>
      </c>
      <c r="M46" s="12">
        <v>8</v>
      </c>
      <c r="P46" s="8"/>
    </row>
    <row r="47" spans="1:16" s="12" customFormat="1" ht="13.5" customHeight="1" x14ac:dyDescent="0.25">
      <c r="A47" s="10" t="s">
        <v>122</v>
      </c>
      <c r="B47" s="8">
        <f t="shared" si="6"/>
        <v>1093</v>
      </c>
      <c r="C47" s="32" t="s">
        <v>266</v>
      </c>
      <c r="D47" s="32">
        <v>40</v>
      </c>
      <c r="E47" s="11">
        <v>79</v>
      </c>
      <c r="F47" s="11">
        <v>116</v>
      </c>
      <c r="G47" s="11">
        <v>152</v>
      </c>
      <c r="H47" s="11">
        <v>140</v>
      </c>
      <c r="I47" s="11">
        <v>156</v>
      </c>
      <c r="J47" s="11">
        <v>137</v>
      </c>
      <c r="K47" s="11">
        <v>154</v>
      </c>
      <c r="L47" s="11">
        <v>99</v>
      </c>
      <c r="M47" s="12">
        <v>20</v>
      </c>
      <c r="P47" s="8"/>
    </row>
    <row r="48" spans="1:16" s="12" customFormat="1" ht="13.5" customHeight="1" x14ac:dyDescent="0.25">
      <c r="A48" s="10" t="s">
        <v>123</v>
      </c>
      <c r="B48" s="8">
        <f t="shared" si="6"/>
        <v>3982</v>
      </c>
      <c r="C48" s="32">
        <v>3</v>
      </c>
      <c r="D48" s="32">
        <v>239</v>
      </c>
      <c r="E48" s="11">
        <v>368</v>
      </c>
      <c r="F48" s="11">
        <v>473</v>
      </c>
      <c r="G48" s="11">
        <v>521</v>
      </c>
      <c r="H48" s="11">
        <v>593</v>
      </c>
      <c r="I48" s="11">
        <v>579</v>
      </c>
      <c r="J48" s="11">
        <v>487</v>
      </c>
      <c r="K48" s="11">
        <v>457</v>
      </c>
      <c r="L48" s="11">
        <v>227</v>
      </c>
      <c r="M48" s="12">
        <v>35</v>
      </c>
      <c r="P48" s="8"/>
    </row>
    <row r="49" spans="1:16" s="12" customFormat="1" ht="13.5" customHeight="1" x14ac:dyDescent="0.25">
      <c r="A49" s="10" t="s">
        <v>125</v>
      </c>
      <c r="B49" s="8">
        <f t="shared" si="6"/>
        <v>4908</v>
      </c>
      <c r="C49" s="32">
        <v>1</v>
      </c>
      <c r="D49" s="11">
        <v>434</v>
      </c>
      <c r="E49" s="11">
        <v>636</v>
      </c>
      <c r="F49" s="11">
        <v>645</v>
      </c>
      <c r="G49" s="11">
        <v>713</v>
      </c>
      <c r="H49" s="11">
        <v>708</v>
      </c>
      <c r="I49" s="11">
        <v>577</v>
      </c>
      <c r="J49" s="11">
        <v>464</v>
      </c>
      <c r="K49" s="11">
        <v>446</v>
      </c>
      <c r="L49" s="11">
        <v>254</v>
      </c>
      <c r="M49" s="12">
        <v>30</v>
      </c>
      <c r="P49" s="8"/>
    </row>
    <row r="50" spans="1:16" ht="7.5" customHeight="1" x14ac:dyDescent="0.25">
      <c r="A50" s="5"/>
      <c r="B50" s="8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2"/>
      <c r="P50" s="8"/>
    </row>
    <row r="51" spans="1:16" ht="13" customHeight="1" x14ac:dyDescent="0.25">
      <c r="A51" s="6" t="s">
        <v>126</v>
      </c>
      <c r="B51" s="8">
        <f>SUM(C51:M51)</f>
        <v>6470</v>
      </c>
      <c r="C51" s="8">
        <f t="shared" ref="C51:M51" si="8">SUM(C52:C54)</f>
        <v>2</v>
      </c>
      <c r="D51" s="8">
        <f t="shared" si="8"/>
        <v>430</v>
      </c>
      <c r="E51" s="8">
        <f t="shared" si="8"/>
        <v>771</v>
      </c>
      <c r="F51" s="8">
        <f t="shared" si="8"/>
        <v>896</v>
      </c>
      <c r="G51" s="8">
        <f t="shared" si="8"/>
        <v>1025</v>
      </c>
      <c r="H51" s="8">
        <f t="shared" si="8"/>
        <v>1009</v>
      </c>
      <c r="I51" s="8">
        <f t="shared" si="8"/>
        <v>731</v>
      </c>
      <c r="J51" s="8">
        <f t="shared" si="8"/>
        <v>576</v>
      </c>
      <c r="K51" s="8">
        <f t="shared" si="8"/>
        <v>591</v>
      </c>
      <c r="L51" s="8">
        <f t="shared" si="8"/>
        <v>373</v>
      </c>
      <c r="M51" s="8">
        <f t="shared" si="8"/>
        <v>66</v>
      </c>
      <c r="P51" s="8"/>
    </row>
    <row r="52" spans="1:16" ht="13" customHeight="1" x14ac:dyDescent="0.25">
      <c r="A52" s="10" t="s">
        <v>127</v>
      </c>
      <c r="B52" s="8">
        <f>SUM(C52:M52)</f>
        <v>157</v>
      </c>
      <c r="C52" s="32" t="s">
        <v>266</v>
      </c>
      <c r="D52" s="11">
        <v>5</v>
      </c>
      <c r="E52" s="11">
        <v>10</v>
      </c>
      <c r="F52" s="11">
        <v>30</v>
      </c>
      <c r="G52" s="11">
        <v>30</v>
      </c>
      <c r="H52" s="11">
        <v>16</v>
      </c>
      <c r="I52" s="11">
        <v>19</v>
      </c>
      <c r="J52" s="11">
        <v>19</v>
      </c>
      <c r="K52" s="11">
        <v>16</v>
      </c>
      <c r="L52" s="11">
        <v>10</v>
      </c>
      <c r="M52" s="12">
        <v>2</v>
      </c>
      <c r="P52" s="8"/>
    </row>
    <row r="53" spans="1:16" ht="13" customHeight="1" x14ac:dyDescent="0.25">
      <c r="A53" s="10" t="s">
        <v>222</v>
      </c>
      <c r="B53" s="8">
        <f>SUM(C53:M53)</f>
        <v>6235</v>
      </c>
      <c r="C53" s="32">
        <v>2</v>
      </c>
      <c r="D53" s="11">
        <v>421</v>
      </c>
      <c r="E53" s="11">
        <v>758</v>
      </c>
      <c r="F53" s="11">
        <v>862</v>
      </c>
      <c r="G53" s="11">
        <v>988</v>
      </c>
      <c r="H53" s="11">
        <v>977</v>
      </c>
      <c r="I53" s="11">
        <v>690</v>
      </c>
      <c r="J53" s="11">
        <v>549</v>
      </c>
      <c r="K53" s="11">
        <v>568</v>
      </c>
      <c r="L53" s="11">
        <v>356</v>
      </c>
      <c r="M53" s="12">
        <v>64</v>
      </c>
      <c r="P53" s="8"/>
    </row>
    <row r="54" spans="1:16" ht="13" customHeight="1" x14ac:dyDescent="0.25">
      <c r="A54" s="10" t="s">
        <v>128</v>
      </c>
      <c r="B54" s="8">
        <f>SUM(C54:M54)</f>
        <v>78</v>
      </c>
      <c r="C54" s="32" t="s">
        <v>266</v>
      </c>
      <c r="D54" s="11">
        <v>4</v>
      </c>
      <c r="E54" s="11">
        <v>3</v>
      </c>
      <c r="F54" s="11">
        <v>4</v>
      </c>
      <c r="G54" s="11">
        <v>7</v>
      </c>
      <c r="H54" s="11">
        <v>16</v>
      </c>
      <c r="I54" s="32">
        <v>22</v>
      </c>
      <c r="J54" s="11">
        <v>8</v>
      </c>
      <c r="K54" s="32">
        <v>7</v>
      </c>
      <c r="L54" s="11">
        <v>7</v>
      </c>
      <c r="M54" s="32" t="s">
        <v>266</v>
      </c>
      <c r="P54" s="8"/>
    </row>
    <row r="55" spans="1:16" ht="13" customHeight="1" x14ac:dyDescent="0.25">
      <c r="A55" s="5"/>
      <c r="B55" s="8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P55" s="8"/>
    </row>
    <row r="56" spans="1:16" ht="13" customHeight="1" x14ac:dyDescent="0.25">
      <c r="A56" s="5"/>
      <c r="B56" s="8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P56" s="8"/>
    </row>
    <row r="57" spans="1:16" ht="13" customHeight="1" x14ac:dyDescent="0.25">
      <c r="A57" s="5"/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P57" s="8"/>
    </row>
    <row r="58" spans="1:16" ht="13" customHeight="1" x14ac:dyDescent="0.25">
      <c r="A58" s="5"/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P58" s="8"/>
    </row>
    <row r="59" spans="1:16" ht="13" customHeight="1" x14ac:dyDescent="0.25">
      <c r="A59" s="5"/>
      <c r="B59" s="8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P59" s="8"/>
    </row>
    <row r="60" spans="1:16" ht="13" customHeight="1" x14ac:dyDescent="0.25">
      <c r="A60" s="5"/>
      <c r="B60" s="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2"/>
      <c r="P60" s="8"/>
    </row>
    <row r="61" spans="1:16" ht="13" customHeight="1" x14ac:dyDescent="0.25">
      <c r="A61" s="5"/>
      <c r="B61" s="8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P61" s="8"/>
    </row>
    <row r="62" spans="1:16" ht="13" customHeight="1" x14ac:dyDescent="0.25">
      <c r="A62" s="5"/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2"/>
      <c r="P62" s="8"/>
    </row>
    <row r="63" spans="1:16" ht="13" customHeight="1" x14ac:dyDescent="0.25">
      <c r="A63" s="5"/>
      <c r="B63" s="8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2"/>
      <c r="P63" s="8"/>
    </row>
    <row r="64" spans="1:16" ht="13" customHeight="1" x14ac:dyDescent="0.25">
      <c r="A64" s="5"/>
      <c r="B64" s="8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2"/>
      <c r="P64" s="8"/>
    </row>
    <row r="65" spans="1:16" ht="13" customHeight="1" x14ac:dyDescent="0.25">
      <c r="A65" s="5"/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2"/>
      <c r="P65" s="8"/>
    </row>
    <row r="66" spans="1:16" ht="13" customHeight="1" x14ac:dyDescent="0.25">
      <c r="A66" s="5"/>
      <c r="B66" s="8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2"/>
      <c r="P66" s="8"/>
    </row>
    <row r="67" spans="1:16" ht="13" customHeight="1" x14ac:dyDescent="0.25">
      <c r="A67" s="5"/>
      <c r="B67" s="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2"/>
      <c r="P67" s="8"/>
    </row>
    <row r="68" spans="1:16" ht="13" customHeight="1" x14ac:dyDescent="0.25">
      <c r="A68" s="5"/>
      <c r="B68" s="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2"/>
      <c r="P68" s="8"/>
    </row>
    <row r="69" spans="1:16" s="136" customFormat="1" ht="12" customHeight="1" x14ac:dyDescent="0.25">
      <c r="A69" s="165" t="s">
        <v>264</v>
      </c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</row>
    <row r="70" spans="1:16" s="136" customFormat="1" ht="12" customHeight="1" x14ac:dyDescent="0.25">
      <c r="A70" s="166" t="s">
        <v>265</v>
      </c>
      <c r="B70" s="165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</row>
    <row r="71" spans="1:16" s="174" customFormat="1" ht="34" customHeight="1" x14ac:dyDescent="0.25">
      <c r="A71" s="168"/>
      <c r="B71" s="169" t="s">
        <v>269</v>
      </c>
      <c r="C71" s="170" t="s">
        <v>270</v>
      </c>
      <c r="D71" s="171" t="s">
        <v>48</v>
      </c>
      <c r="E71" s="172" t="s">
        <v>38</v>
      </c>
      <c r="F71" s="172" t="s">
        <v>39</v>
      </c>
      <c r="G71" s="172" t="s">
        <v>40</v>
      </c>
      <c r="H71" s="172" t="s">
        <v>41</v>
      </c>
      <c r="I71" s="172" t="s">
        <v>42</v>
      </c>
      <c r="J71" s="172" t="s">
        <v>43</v>
      </c>
      <c r="K71" s="172" t="s">
        <v>44</v>
      </c>
      <c r="L71" s="172" t="s">
        <v>45</v>
      </c>
      <c r="M71" s="173" t="s">
        <v>46</v>
      </c>
    </row>
    <row r="72" spans="1:16" ht="7.75" customHeight="1" x14ac:dyDescent="0.25">
      <c r="A72" s="130"/>
      <c r="B72" s="131"/>
      <c r="C72" s="132"/>
      <c r="D72" s="133"/>
      <c r="E72" s="134"/>
      <c r="F72" s="134"/>
      <c r="G72" s="134"/>
      <c r="H72" s="134"/>
      <c r="I72" s="134"/>
      <c r="J72" s="134"/>
      <c r="K72" s="134"/>
      <c r="L72" s="134"/>
      <c r="M72" s="134"/>
    </row>
    <row r="73" spans="1:16" ht="6.75" customHeight="1" x14ac:dyDescent="0.25">
      <c r="A73" s="5"/>
      <c r="B73" s="8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2"/>
      <c r="P73" s="8"/>
    </row>
    <row r="74" spans="1:16" s="12" customFormat="1" ht="13.4" customHeight="1" x14ac:dyDescent="0.25">
      <c r="A74" s="6" t="s">
        <v>129</v>
      </c>
      <c r="B74" s="8">
        <f t="shared" ref="B74:B86" si="9">SUM(C74:M74)</f>
        <v>44233</v>
      </c>
      <c r="C74" s="8">
        <f>SUM(C75:C86)</f>
        <v>6</v>
      </c>
      <c r="D74" s="8">
        <f t="shared" ref="D74:M74" si="10">SUM(D75:D86)</f>
        <v>3391</v>
      </c>
      <c r="E74" s="8">
        <f t="shared" si="10"/>
        <v>4762</v>
      </c>
      <c r="F74" s="8">
        <f t="shared" si="10"/>
        <v>5559</v>
      </c>
      <c r="G74" s="8">
        <f t="shared" si="10"/>
        <v>6479</v>
      </c>
      <c r="H74" s="8">
        <f t="shared" si="10"/>
        <v>6436</v>
      </c>
      <c r="I74" s="8">
        <f t="shared" si="10"/>
        <v>5716</v>
      </c>
      <c r="J74" s="8">
        <f t="shared" si="10"/>
        <v>4776</v>
      </c>
      <c r="K74" s="8">
        <f t="shared" si="10"/>
        <v>4127</v>
      </c>
      <c r="L74" s="8">
        <f t="shared" si="10"/>
        <v>2622</v>
      </c>
      <c r="M74" s="8">
        <f t="shared" si="10"/>
        <v>359</v>
      </c>
      <c r="P74" s="8"/>
    </row>
    <row r="75" spans="1:16" s="12" customFormat="1" ht="13.4" customHeight="1" x14ac:dyDescent="0.25">
      <c r="A75" s="17" t="s">
        <v>130</v>
      </c>
      <c r="B75" s="8">
        <f t="shared" si="9"/>
        <v>4876</v>
      </c>
      <c r="C75" s="32" t="s">
        <v>266</v>
      </c>
      <c r="D75" s="11">
        <v>343</v>
      </c>
      <c r="E75" s="11">
        <v>554</v>
      </c>
      <c r="F75" s="11">
        <v>612</v>
      </c>
      <c r="G75" s="11">
        <v>686</v>
      </c>
      <c r="H75" s="11">
        <v>630</v>
      </c>
      <c r="I75" s="11">
        <v>642</v>
      </c>
      <c r="J75" s="11">
        <v>577</v>
      </c>
      <c r="K75" s="11">
        <v>508</v>
      </c>
      <c r="L75" s="11">
        <v>286</v>
      </c>
      <c r="M75" s="12">
        <v>38</v>
      </c>
      <c r="P75" s="8"/>
    </row>
    <row r="76" spans="1:16" s="12" customFormat="1" ht="13.4" customHeight="1" x14ac:dyDescent="0.25">
      <c r="A76" s="17" t="s">
        <v>131</v>
      </c>
      <c r="B76" s="8">
        <f t="shared" si="9"/>
        <v>1783</v>
      </c>
      <c r="C76" s="32" t="s">
        <v>266</v>
      </c>
      <c r="D76" s="11">
        <v>132</v>
      </c>
      <c r="E76" s="11">
        <v>221</v>
      </c>
      <c r="F76" s="11">
        <v>262</v>
      </c>
      <c r="G76" s="11">
        <v>283</v>
      </c>
      <c r="H76" s="11">
        <v>279</v>
      </c>
      <c r="I76" s="11">
        <v>217</v>
      </c>
      <c r="J76" s="11">
        <v>164</v>
      </c>
      <c r="K76" s="11">
        <v>139</v>
      </c>
      <c r="L76" s="11">
        <v>78</v>
      </c>
      <c r="M76" s="12">
        <v>8</v>
      </c>
      <c r="P76" s="8"/>
    </row>
    <row r="77" spans="1:16" s="12" customFormat="1" ht="13.4" customHeight="1" x14ac:dyDescent="0.25">
      <c r="A77" s="17" t="s">
        <v>132</v>
      </c>
      <c r="B77" s="8">
        <f t="shared" si="9"/>
        <v>39</v>
      </c>
      <c r="C77" s="32" t="s">
        <v>266</v>
      </c>
      <c r="D77" s="32">
        <v>1</v>
      </c>
      <c r="E77" s="32">
        <v>5</v>
      </c>
      <c r="F77" s="11">
        <v>3</v>
      </c>
      <c r="G77" s="11">
        <v>8</v>
      </c>
      <c r="H77" s="32">
        <v>6</v>
      </c>
      <c r="I77" s="32">
        <v>8</v>
      </c>
      <c r="J77" s="32">
        <v>2</v>
      </c>
      <c r="K77" s="32">
        <v>6</v>
      </c>
      <c r="L77" s="32" t="s">
        <v>266</v>
      </c>
      <c r="M77" s="32" t="s">
        <v>266</v>
      </c>
      <c r="P77" s="8"/>
    </row>
    <row r="78" spans="1:16" s="12" customFormat="1" ht="13.4" customHeight="1" x14ac:dyDescent="0.25">
      <c r="A78" s="17" t="s">
        <v>133</v>
      </c>
      <c r="B78" s="8">
        <f t="shared" si="9"/>
        <v>2497</v>
      </c>
      <c r="C78" s="32" t="s">
        <v>266</v>
      </c>
      <c r="D78" s="32">
        <v>179</v>
      </c>
      <c r="E78" s="11">
        <v>279</v>
      </c>
      <c r="F78" s="11">
        <v>274</v>
      </c>
      <c r="G78" s="11">
        <v>334</v>
      </c>
      <c r="H78" s="11">
        <v>320</v>
      </c>
      <c r="I78" s="11">
        <v>328</v>
      </c>
      <c r="J78" s="11">
        <v>319</v>
      </c>
      <c r="K78" s="11">
        <v>255</v>
      </c>
      <c r="L78" s="11">
        <v>192</v>
      </c>
      <c r="M78" s="12">
        <v>17</v>
      </c>
      <c r="P78" s="8"/>
    </row>
    <row r="79" spans="1:16" s="12" customFormat="1" ht="13.4" customHeight="1" x14ac:dyDescent="0.25">
      <c r="A79" s="17" t="s">
        <v>134</v>
      </c>
      <c r="B79" s="8">
        <f t="shared" si="9"/>
        <v>1883</v>
      </c>
      <c r="C79" s="32" t="s">
        <v>266</v>
      </c>
      <c r="D79" s="11">
        <v>145</v>
      </c>
      <c r="E79" s="11">
        <v>178</v>
      </c>
      <c r="F79" s="11">
        <v>221</v>
      </c>
      <c r="G79" s="11">
        <v>271</v>
      </c>
      <c r="H79" s="11">
        <v>299</v>
      </c>
      <c r="I79" s="11">
        <v>252</v>
      </c>
      <c r="J79" s="11">
        <v>222</v>
      </c>
      <c r="K79" s="11">
        <v>194</v>
      </c>
      <c r="L79" s="11">
        <v>96</v>
      </c>
      <c r="M79" s="12">
        <v>5</v>
      </c>
      <c r="P79" s="8"/>
    </row>
    <row r="80" spans="1:16" s="12" customFormat="1" ht="13.4" customHeight="1" x14ac:dyDescent="0.25">
      <c r="A80" s="17" t="s">
        <v>135</v>
      </c>
      <c r="B80" s="8">
        <f t="shared" si="9"/>
        <v>2591</v>
      </c>
      <c r="C80" s="32" t="s">
        <v>266</v>
      </c>
      <c r="D80" s="11">
        <v>187</v>
      </c>
      <c r="E80" s="11">
        <v>256</v>
      </c>
      <c r="F80" s="11">
        <v>330</v>
      </c>
      <c r="G80" s="11">
        <v>347</v>
      </c>
      <c r="H80" s="11">
        <v>377</v>
      </c>
      <c r="I80" s="11">
        <v>325</v>
      </c>
      <c r="J80" s="11">
        <v>293</v>
      </c>
      <c r="K80" s="11">
        <v>276</v>
      </c>
      <c r="L80" s="11">
        <v>172</v>
      </c>
      <c r="M80" s="12">
        <v>28</v>
      </c>
      <c r="P80" s="8"/>
    </row>
    <row r="81" spans="1:16" s="12" customFormat="1" ht="13.4" customHeight="1" x14ac:dyDescent="0.25">
      <c r="A81" s="17" t="s">
        <v>136</v>
      </c>
      <c r="B81" s="8">
        <f t="shared" si="9"/>
        <v>3663</v>
      </c>
      <c r="C81" s="32">
        <v>2</v>
      </c>
      <c r="D81" s="11">
        <v>347</v>
      </c>
      <c r="E81" s="11">
        <v>392</v>
      </c>
      <c r="F81" s="11">
        <v>429</v>
      </c>
      <c r="G81" s="11">
        <v>486</v>
      </c>
      <c r="H81" s="11">
        <v>519</v>
      </c>
      <c r="I81" s="11">
        <v>494</v>
      </c>
      <c r="J81" s="11">
        <v>395</v>
      </c>
      <c r="K81" s="11">
        <v>335</v>
      </c>
      <c r="L81" s="11">
        <v>232</v>
      </c>
      <c r="M81" s="12">
        <v>32</v>
      </c>
      <c r="P81" s="8"/>
    </row>
    <row r="82" spans="1:16" s="12" customFormat="1" ht="13.4" customHeight="1" x14ac:dyDescent="0.25">
      <c r="A82" s="17" t="s">
        <v>137</v>
      </c>
      <c r="B82" s="8">
        <f t="shared" si="9"/>
        <v>3687</v>
      </c>
      <c r="C82" s="32" t="s">
        <v>266</v>
      </c>
      <c r="D82" s="11">
        <v>298</v>
      </c>
      <c r="E82" s="11">
        <v>407</v>
      </c>
      <c r="F82" s="11">
        <v>535</v>
      </c>
      <c r="G82" s="11">
        <v>550</v>
      </c>
      <c r="H82" s="11">
        <v>533</v>
      </c>
      <c r="I82" s="11">
        <v>425</v>
      </c>
      <c r="J82" s="11">
        <v>357</v>
      </c>
      <c r="K82" s="11">
        <v>293</v>
      </c>
      <c r="L82" s="11">
        <v>240</v>
      </c>
      <c r="M82" s="12">
        <v>49</v>
      </c>
      <c r="P82" s="8"/>
    </row>
    <row r="83" spans="1:16" s="12" customFormat="1" ht="13.4" customHeight="1" x14ac:dyDescent="0.25">
      <c r="A83" s="17" t="s">
        <v>138</v>
      </c>
      <c r="B83" s="8">
        <f t="shared" si="9"/>
        <v>1046</v>
      </c>
      <c r="C83" s="32" t="s">
        <v>266</v>
      </c>
      <c r="D83" s="11">
        <v>63</v>
      </c>
      <c r="E83" s="11">
        <v>135</v>
      </c>
      <c r="F83" s="11">
        <v>132</v>
      </c>
      <c r="G83" s="11">
        <v>160</v>
      </c>
      <c r="H83" s="11">
        <v>156</v>
      </c>
      <c r="I83" s="11">
        <v>119</v>
      </c>
      <c r="J83" s="11">
        <v>109</v>
      </c>
      <c r="K83" s="11">
        <v>98</v>
      </c>
      <c r="L83" s="11">
        <v>61</v>
      </c>
      <c r="M83" s="12">
        <v>13</v>
      </c>
      <c r="P83" s="8"/>
    </row>
    <row r="84" spans="1:16" s="12" customFormat="1" ht="13.4" customHeight="1" x14ac:dyDescent="0.25">
      <c r="A84" s="17" t="s">
        <v>139</v>
      </c>
      <c r="B84" s="8">
        <f t="shared" si="9"/>
        <v>4027</v>
      </c>
      <c r="C84" s="11">
        <v>2</v>
      </c>
      <c r="D84" s="11">
        <v>302</v>
      </c>
      <c r="E84" s="11">
        <v>453</v>
      </c>
      <c r="F84" s="11">
        <v>556</v>
      </c>
      <c r="G84" s="11">
        <v>657</v>
      </c>
      <c r="H84" s="11">
        <v>554</v>
      </c>
      <c r="I84" s="11">
        <v>454</v>
      </c>
      <c r="J84" s="11">
        <v>366</v>
      </c>
      <c r="K84" s="11">
        <v>402</v>
      </c>
      <c r="L84" s="11">
        <v>253</v>
      </c>
      <c r="M84" s="12">
        <v>28</v>
      </c>
      <c r="P84" s="8"/>
    </row>
    <row r="85" spans="1:16" s="12" customFormat="1" ht="13.4" customHeight="1" x14ac:dyDescent="0.25">
      <c r="A85" s="17" t="s">
        <v>140</v>
      </c>
      <c r="B85" s="8">
        <f t="shared" si="9"/>
        <v>11942</v>
      </c>
      <c r="C85" s="11">
        <v>2</v>
      </c>
      <c r="D85" s="11">
        <v>894</v>
      </c>
      <c r="E85" s="11">
        <v>1194</v>
      </c>
      <c r="F85" s="11">
        <v>1422</v>
      </c>
      <c r="G85" s="11">
        <v>1721</v>
      </c>
      <c r="H85" s="11">
        <v>1805</v>
      </c>
      <c r="I85" s="11">
        <v>1670</v>
      </c>
      <c r="J85" s="11">
        <v>1359</v>
      </c>
      <c r="K85" s="11">
        <v>1082</v>
      </c>
      <c r="L85" s="11">
        <v>671</v>
      </c>
      <c r="M85" s="12">
        <v>122</v>
      </c>
      <c r="P85" s="8"/>
    </row>
    <row r="86" spans="1:16" s="12" customFormat="1" ht="13.4" customHeight="1" x14ac:dyDescent="0.25">
      <c r="A86" s="17" t="s">
        <v>141</v>
      </c>
      <c r="B86" s="8">
        <f t="shared" si="9"/>
        <v>6199</v>
      </c>
      <c r="C86" s="32" t="s">
        <v>266</v>
      </c>
      <c r="D86" s="11">
        <v>500</v>
      </c>
      <c r="E86" s="11">
        <v>688</v>
      </c>
      <c r="F86" s="11">
        <v>783</v>
      </c>
      <c r="G86" s="11">
        <v>976</v>
      </c>
      <c r="H86" s="11">
        <v>958</v>
      </c>
      <c r="I86" s="11">
        <v>782</v>
      </c>
      <c r="J86" s="11">
        <v>613</v>
      </c>
      <c r="K86" s="11">
        <v>539</v>
      </c>
      <c r="L86" s="11">
        <v>341</v>
      </c>
      <c r="M86" s="12">
        <v>19</v>
      </c>
      <c r="P86" s="8"/>
    </row>
    <row r="87" spans="1:16" s="12" customFormat="1" ht="6.75" customHeight="1" x14ac:dyDescent="0.25">
      <c r="A87" s="17"/>
      <c r="B87" s="8"/>
      <c r="C87" s="11"/>
      <c r="D87" s="11"/>
      <c r="E87" s="11"/>
      <c r="F87" s="11"/>
      <c r="G87" s="11"/>
      <c r="H87" s="11"/>
      <c r="I87" s="11"/>
      <c r="J87" s="11"/>
      <c r="K87" s="11"/>
      <c r="L87" s="11"/>
      <c r="P87" s="8"/>
    </row>
    <row r="88" spans="1:16" s="12" customFormat="1" ht="13.4" customHeight="1" x14ac:dyDescent="0.25">
      <c r="A88" s="6" t="s">
        <v>142</v>
      </c>
      <c r="B88" s="8">
        <f t="shared" ref="B88:B122" si="11">SUM(C88:M88)</f>
        <v>48499</v>
      </c>
      <c r="C88" s="8">
        <f t="shared" ref="C88:M88" si="12">SUM(C89:C97)</f>
        <v>5</v>
      </c>
      <c r="D88" s="8">
        <f t="shared" si="12"/>
        <v>2036</v>
      </c>
      <c r="E88" s="8">
        <f t="shared" si="12"/>
        <v>5194</v>
      </c>
      <c r="F88" s="8">
        <f t="shared" si="12"/>
        <v>5898</v>
      </c>
      <c r="G88" s="8">
        <f t="shared" si="12"/>
        <v>6803</v>
      </c>
      <c r="H88" s="8">
        <f t="shared" si="12"/>
        <v>6968</v>
      </c>
      <c r="I88" s="8">
        <f t="shared" si="12"/>
        <v>6155</v>
      </c>
      <c r="J88" s="8">
        <f t="shared" si="12"/>
        <v>5356</v>
      </c>
      <c r="K88" s="8">
        <f t="shared" si="12"/>
        <v>5323</v>
      </c>
      <c r="L88" s="8">
        <f t="shared" si="12"/>
        <v>4101</v>
      </c>
      <c r="M88" s="8">
        <f t="shared" si="12"/>
        <v>660</v>
      </c>
      <c r="P88" s="8"/>
    </row>
    <row r="89" spans="1:16" s="12" customFormat="1" ht="13.4" customHeight="1" x14ac:dyDescent="0.25">
      <c r="A89" s="19" t="s">
        <v>143</v>
      </c>
      <c r="B89" s="8">
        <f t="shared" si="11"/>
        <v>4231</v>
      </c>
      <c r="C89" s="32" t="s">
        <v>266</v>
      </c>
      <c r="D89" s="11">
        <v>228</v>
      </c>
      <c r="E89" s="11">
        <v>457</v>
      </c>
      <c r="F89" s="11">
        <v>560</v>
      </c>
      <c r="G89" s="11">
        <v>573</v>
      </c>
      <c r="H89" s="11">
        <v>548</v>
      </c>
      <c r="I89" s="11">
        <v>496</v>
      </c>
      <c r="J89" s="11">
        <v>529</v>
      </c>
      <c r="K89" s="11">
        <v>471</v>
      </c>
      <c r="L89" s="11">
        <v>311</v>
      </c>
      <c r="M89" s="12">
        <v>58</v>
      </c>
      <c r="P89" s="8"/>
    </row>
    <row r="90" spans="1:16" s="12" customFormat="1" ht="13.4" customHeight="1" x14ac:dyDescent="0.25">
      <c r="A90" s="19" t="s">
        <v>223</v>
      </c>
      <c r="B90" s="8">
        <f>SUM(C90:M90)</f>
        <v>3124</v>
      </c>
      <c r="C90" s="32">
        <v>1</v>
      </c>
      <c r="D90" s="11">
        <v>134</v>
      </c>
      <c r="E90" s="11">
        <v>278</v>
      </c>
      <c r="F90" s="11">
        <v>353</v>
      </c>
      <c r="G90" s="11">
        <v>396</v>
      </c>
      <c r="H90" s="11">
        <v>423</v>
      </c>
      <c r="I90" s="11">
        <v>453</v>
      </c>
      <c r="J90" s="11">
        <v>385</v>
      </c>
      <c r="K90" s="11">
        <v>384</v>
      </c>
      <c r="L90" s="11">
        <v>270</v>
      </c>
      <c r="M90" s="12">
        <v>47</v>
      </c>
      <c r="P90" s="8"/>
    </row>
    <row r="91" spans="1:16" s="12" customFormat="1" ht="13.4" customHeight="1" x14ac:dyDescent="0.25">
      <c r="A91" s="19" t="s">
        <v>146</v>
      </c>
      <c r="B91" s="8">
        <f>SUM(C91:M91)</f>
        <v>30602</v>
      </c>
      <c r="C91" s="11">
        <v>4</v>
      </c>
      <c r="D91" s="11">
        <v>1204</v>
      </c>
      <c r="E91" s="11">
        <v>3408</v>
      </c>
      <c r="F91" s="11">
        <v>3836</v>
      </c>
      <c r="G91" s="11">
        <v>4477</v>
      </c>
      <c r="H91" s="11">
        <v>4458</v>
      </c>
      <c r="I91" s="11">
        <v>3801</v>
      </c>
      <c r="J91" s="11">
        <v>3114</v>
      </c>
      <c r="K91" s="11">
        <v>3234</v>
      </c>
      <c r="L91" s="11">
        <v>2632</v>
      </c>
      <c r="M91" s="12">
        <v>434</v>
      </c>
      <c r="P91" s="8"/>
    </row>
    <row r="92" spans="1:16" s="12" customFormat="1" ht="13.4" customHeight="1" x14ac:dyDescent="0.25">
      <c r="A92" s="19" t="s">
        <v>144</v>
      </c>
      <c r="B92" s="8">
        <f t="shared" si="11"/>
        <v>1566</v>
      </c>
      <c r="C92" s="32" t="s">
        <v>266</v>
      </c>
      <c r="D92" s="11">
        <v>27</v>
      </c>
      <c r="E92" s="11">
        <v>106</v>
      </c>
      <c r="F92" s="11">
        <v>144</v>
      </c>
      <c r="G92" s="11">
        <v>202</v>
      </c>
      <c r="H92" s="11">
        <v>242</v>
      </c>
      <c r="I92" s="11">
        <v>204</v>
      </c>
      <c r="J92" s="11">
        <v>201</v>
      </c>
      <c r="K92" s="11">
        <v>227</v>
      </c>
      <c r="L92" s="11">
        <v>192</v>
      </c>
      <c r="M92" s="12">
        <v>21</v>
      </c>
      <c r="P92" s="8"/>
    </row>
    <row r="93" spans="1:16" s="12" customFormat="1" ht="13.4" customHeight="1" x14ac:dyDescent="0.25">
      <c r="A93" s="19" t="s">
        <v>145</v>
      </c>
      <c r="B93" s="8">
        <f t="shared" si="11"/>
        <v>5575</v>
      </c>
      <c r="C93" s="32" t="s">
        <v>266</v>
      </c>
      <c r="D93" s="32">
        <v>292</v>
      </c>
      <c r="E93" s="11">
        <v>629</v>
      </c>
      <c r="F93" s="11">
        <v>644</v>
      </c>
      <c r="G93" s="11">
        <v>746</v>
      </c>
      <c r="H93" s="11">
        <v>841</v>
      </c>
      <c r="I93" s="11">
        <v>740</v>
      </c>
      <c r="J93" s="11">
        <v>682</v>
      </c>
      <c r="K93" s="11">
        <v>574</v>
      </c>
      <c r="L93" s="11">
        <v>376</v>
      </c>
      <c r="M93" s="12">
        <v>51</v>
      </c>
      <c r="P93" s="8"/>
    </row>
    <row r="94" spans="1:16" s="12" customFormat="1" ht="13.4" customHeight="1" x14ac:dyDescent="0.25">
      <c r="A94" s="20" t="s">
        <v>147</v>
      </c>
      <c r="B94" s="8">
        <f t="shared" si="11"/>
        <v>824</v>
      </c>
      <c r="C94" s="32" t="s">
        <v>266</v>
      </c>
      <c r="D94" s="11">
        <v>45</v>
      </c>
      <c r="E94" s="11">
        <v>77</v>
      </c>
      <c r="F94" s="11">
        <v>83</v>
      </c>
      <c r="G94" s="11">
        <v>86</v>
      </c>
      <c r="H94" s="11">
        <v>89</v>
      </c>
      <c r="I94" s="11">
        <v>88</v>
      </c>
      <c r="J94" s="11">
        <v>102</v>
      </c>
      <c r="K94" s="11">
        <v>143</v>
      </c>
      <c r="L94" s="11">
        <v>98</v>
      </c>
      <c r="M94" s="12">
        <v>13</v>
      </c>
      <c r="P94" s="8"/>
    </row>
    <row r="95" spans="1:16" s="12" customFormat="1" ht="13.4" customHeight="1" x14ac:dyDescent="0.25">
      <c r="A95" s="19" t="s">
        <v>148</v>
      </c>
      <c r="B95" s="8">
        <f t="shared" si="11"/>
        <v>1272</v>
      </c>
      <c r="C95" s="32" t="s">
        <v>266</v>
      </c>
      <c r="D95" s="32">
        <v>43</v>
      </c>
      <c r="E95" s="11">
        <v>102</v>
      </c>
      <c r="F95" s="11">
        <v>121</v>
      </c>
      <c r="G95" s="11">
        <v>156</v>
      </c>
      <c r="H95" s="11">
        <v>177</v>
      </c>
      <c r="I95" s="11">
        <v>186</v>
      </c>
      <c r="J95" s="11">
        <v>183</v>
      </c>
      <c r="K95" s="11">
        <v>151</v>
      </c>
      <c r="L95" s="11">
        <v>133</v>
      </c>
      <c r="M95" s="12">
        <v>20</v>
      </c>
      <c r="P95" s="8"/>
    </row>
    <row r="96" spans="1:16" s="12" customFormat="1" ht="13.4" customHeight="1" x14ac:dyDescent="0.25">
      <c r="A96" s="17" t="s">
        <v>149</v>
      </c>
      <c r="B96" s="8">
        <f t="shared" si="11"/>
        <v>152</v>
      </c>
      <c r="C96" s="32" t="s">
        <v>266</v>
      </c>
      <c r="D96" s="32">
        <v>10</v>
      </c>
      <c r="E96" s="32">
        <v>17</v>
      </c>
      <c r="F96" s="11">
        <v>22</v>
      </c>
      <c r="G96" s="11">
        <v>14</v>
      </c>
      <c r="H96" s="11">
        <v>21</v>
      </c>
      <c r="I96" s="11">
        <v>23</v>
      </c>
      <c r="J96" s="11">
        <v>20</v>
      </c>
      <c r="K96" s="32">
        <v>14</v>
      </c>
      <c r="L96" s="11">
        <v>9</v>
      </c>
      <c r="M96" s="32">
        <v>2</v>
      </c>
      <c r="P96" s="8"/>
    </row>
    <row r="97" spans="1:16" s="12" customFormat="1" ht="13.4" customHeight="1" x14ac:dyDescent="0.25">
      <c r="A97" s="17" t="s">
        <v>150</v>
      </c>
      <c r="B97" s="8">
        <f t="shared" si="11"/>
        <v>1153</v>
      </c>
      <c r="C97" s="32" t="s">
        <v>266</v>
      </c>
      <c r="D97" s="32">
        <v>53</v>
      </c>
      <c r="E97" s="11">
        <v>120</v>
      </c>
      <c r="F97" s="11">
        <v>135</v>
      </c>
      <c r="G97" s="11">
        <v>153</v>
      </c>
      <c r="H97" s="11">
        <v>169</v>
      </c>
      <c r="I97" s="11">
        <v>164</v>
      </c>
      <c r="J97" s="11">
        <v>140</v>
      </c>
      <c r="K97" s="11">
        <v>125</v>
      </c>
      <c r="L97" s="11">
        <v>80</v>
      </c>
      <c r="M97" s="12">
        <v>14</v>
      </c>
      <c r="P97" s="8"/>
    </row>
    <row r="98" spans="1:16" s="12" customFormat="1" ht="7.5" customHeight="1" x14ac:dyDescent="0.25">
      <c r="A98" s="17"/>
      <c r="B98" s="8"/>
      <c r="C98" s="11"/>
      <c r="D98" s="11"/>
      <c r="E98" s="11"/>
      <c r="F98" s="11"/>
      <c r="G98" s="11"/>
      <c r="H98" s="11"/>
      <c r="I98" s="11"/>
      <c r="J98" s="11"/>
      <c r="K98" s="11"/>
      <c r="L98" s="11"/>
      <c r="P98" s="8"/>
    </row>
    <row r="99" spans="1:16" s="12" customFormat="1" ht="13.4" customHeight="1" x14ac:dyDescent="0.25">
      <c r="A99" s="6" t="s">
        <v>151</v>
      </c>
      <c r="B99" s="8">
        <f t="shared" si="11"/>
        <v>18353</v>
      </c>
      <c r="C99" s="8">
        <f t="shared" ref="C99:M99" si="13">SUM(C100:C103)</f>
        <v>4</v>
      </c>
      <c r="D99" s="8">
        <f t="shared" si="13"/>
        <v>1187</v>
      </c>
      <c r="E99" s="8">
        <f t="shared" si="13"/>
        <v>2354</v>
      </c>
      <c r="F99" s="8">
        <f t="shared" si="13"/>
        <v>2559</v>
      </c>
      <c r="G99" s="8">
        <f t="shared" si="13"/>
        <v>2691</v>
      </c>
      <c r="H99" s="8">
        <f t="shared" si="13"/>
        <v>2399</v>
      </c>
      <c r="I99" s="8">
        <f t="shared" si="13"/>
        <v>2227</v>
      </c>
      <c r="J99" s="8">
        <f t="shared" si="13"/>
        <v>1855</v>
      </c>
      <c r="K99" s="8">
        <f t="shared" si="13"/>
        <v>1724</v>
      </c>
      <c r="L99" s="8">
        <f t="shared" si="13"/>
        <v>1200</v>
      </c>
      <c r="M99" s="8">
        <f t="shared" si="13"/>
        <v>153</v>
      </c>
      <c r="P99" s="8"/>
    </row>
    <row r="100" spans="1:16" s="12" customFormat="1" ht="13.4" customHeight="1" x14ac:dyDescent="0.25">
      <c r="A100" s="17" t="s">
        <v>224</v>
      </c>
      <c r="B100" s="8">
        <f t="shared" si="11"/>
        <v>3865</v>
      </c>
      <c r="C100" s="32" t="s">
        <v>266</v>
      </c>
      <c r="D100" s="11">
        <v>205</v>
      </c>
      <c r="E100" s="11">
        <v>390</v>
      </c>
      <c r="F100" s="11">
        <v>473</v>
      </c>
      <c r="G100" s="11">
        <v>576</v>
      </c>
      <c r="H100" s="11">
        <v>562</v>
      </c>
      <c r="I100" s="11">
        <v>497</v>
      </c>
      <c r="J100" s="11">
        <v>461</v>
      </c>
      <c r="K100" s="11">
        <v>386</v>
      </c>
      <c r="L100" s="11">
        <v>288</v>
      </c>
      <c r="M100" s="12">
        <v>27</v>
      </c>
      <c r="P100" s="8"/>
    </row>
    <row r="101" spans="1:16" s="12" customFormat="1" ht="13.4" customHeight="1" x14ac:dyDescent="0.25">
      <c r="A101" s="17" t="s">
        <v>154</v>
      </c>
      <c r="B101" s="8">
        <f>SUM(C101:M101)</f>
        <v>7472</v>
      </c>
      <c r="C101" s="11">
        <v>3</v>
      </c>
      <c r="D101" s="32">
        <v>514</v>
      </c>
      <c r="E101" s="32">
        <v>1046</v>
      </c>
      <c r="F101" s="11">
        <v>1092</v>
      </c>
      <c r="G101" s="11">
        <v>1114</v>
      </c>
      <c r="H101" s="11">
        <v>908</v>
      </c>
      <c r="I101" s="11">
        <v>883</v>
      </c>
      <c r="J101" s="11">
        <v>731</v>
      </c>
      <c r="K101" s="11">
        <v>685</v>
      </c>
      <c r="L101" s="11">
        <v>427</v>
      </c>
      <c r="M101" s="12">
        <v>69</v>
      </c>
      <c r="P101" s="8"/>
    </row>
    <row r="102" spans="1:16" s="12" customFormat="1" ht="13.4" customHeight="1" x14ac:dyDescent="0.25">
      <c r="A102" s="17" t="s">
        <v>152</v>
      </c>
      <c r="B102" s="8">
        <f>SUM(C102:M102)</f>
        <v>3570</v>
      </c>
      <c r="C102" s="32">
        <v>1</v>
      </c>
      <c r="D102" s="32">
        <v>215</v>
      </c>
      <c r="E102" s="32">
        <v>431</v>
      </c>
      <c r="F102" s="11">
        <v>520</v>
      </c>
      <c r="G102" s="11">
        <v>528</v>
      </c>
      <c r="H102" s="11">
        <v>462</v>
      </c>
      <c r="I102" s="11">
        <v>473</v>
      </c>
      <c r="J102" s="11">
        <v>322</v>
      </c>
      <c r="K102" s="11">
        <v>353</v>
      </c>
      <c r="L102" s="11">
        <v>236</v>
      </c>
      <c r="M102" s="12">
        <v>29</v>
      </c>
      <c r="P102" s="8"/>
    </row>
    <row r="103" spans="1:16" s="12" customFormat="1" ht="13.4" customHeight="1" x14ac:dyDescent="0.25">
      <c r="A103" s="17" t="s">
        <v>153</v>
      </c>
      <c r="B103" s="8">
        <f t="shared" si="11"/>
        <v>3446</v>
      </c>
      <c r="C103" s="32" t="s">
        <v>266</v>
      </c>
      <c r="D103" s="32">
        <v>253</v>
      </c>
      <c r="E103" s="32">
        <v>487</v>
      </c>
      <c r="F103" s="11">
        <v>474</v>
      </c>
      <c r="G103" s="11">
        <v>473</v>
      </c>
      <c r="H103" s="11">
        <v>467</v>
      </c>
      <c r="I103" s="11">
        <v>374</v>
      </c>
      <c r="J103" s="11">
        <v>341</v>
      </c>
      <c r="K103" s="11">
        <v>300</v>
      </c>
      <c r="L103" s="11">
        <v>249</v>
      </c>
      <c r="M103" s="12">
        <v>28</v>
      </c>
      <c r="P103" s="8"/>
    </row>
    <row r="104" spans="1:16" s="12" customFormat="1" ht="6" customHeight="1" x14ac:dyDescent="0.25">
      <c r="A104" s="17"/>
      <c r="B104" s="8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P104" s="8"/>
    </row>
    <row r="105" spans="1:16" s="12" customFormat="1" ht="13.4" customHeight="1" x14ac:dyDescent="0.25">
      <c r="A105" s="6" t="s">
        <v>155</v>
      </c>
      <c r="B105" s="8">
        <f t="shared" si="11"/>
        <v>146723</v>
      </c>
      <c r="C105" s="8">
        <f>SUM(C106:C114)</f>
        <v>4</v>
      </c>
      <c r="D105" s="8">
        <f t="shared" ref="D105:M105" si="14">SUM(D106:D114)</f>
        <v>6672</v>
      </c>
      <c r="E105" s="8">
        <f t="shared" si="14"/>
        <v>15932</v>
      </c>
      <c r="F105" s="8">
        <f t="shared" si="14"/>
        <v>19123</v>
      </c>
      <c r="G105" s="8">
        <f t="shared" si="14"/>
        <v>22398</v>
      </c>
      <c r="H105" s="8">
        <f t="shared" si="14"/>
        <v>22242</v>
      </c>
      <c r="I105" s="8">
        <f t="shared" si="14"/>
        <v>19076</v>
      </c>
      <c r="J105" s="8">
        <f t="shared" si="14"/>
        <v>15962</v>
      </c>
      <c r="K105" s="8">
        <f t="shared" si="14"/>
        <v>13831</v>
      </c>
      <c r="L105" s="8">
        <f t="shared" si="14"/>
        <v>9644</v>
      </c>
      <c r="M105" s="8">
        <f t="shared" si="14"/>
        <v>1839</v>
      </c>
      <c r="P105" s="8"/>
    </row>
    <row r="106" spans="1:16" s="12" customFormat="1" ht="13.4" customHeight="1" x14ac:dyDescent="0.25">
      <c r="A106" s="10" t="s">
        <v>156</v>
      </c>
      <c r="B106" s="8">
        <f t="shared" si="11"/>
        <v>42247</v>
      </c>
      <c r="C106" s="11">
        <v>2</v>
      </c>
      <c r="D106" s="11">
        <v>1248</v>
      </c>
      <c r="E106" s="11">
        <v>3868</v>
      </c>
      <c r="F106" s="11">
        <v>4933</v>
      </c>
      <c r="G106" s="11">
        <v>6192</v>
      </c>
      <c r="H106" s="11">
        <v>6854</v>
      </c>
      <c r="I106" s="11">
        <v>5886</v>
      </c>
      <c r="J106" s="11">
        <v>4649</v>
      </c>
      <c r="K106" s="11">
        <v>4547</v>
      </c>
      <c r="L106" s="11">
        <v>3437</v>
      </c>
      <c r="M106" s="12">
        <v>631</v>
      </c>
      <c r="P106" s="8"/>
    </row>
    <row r="107" spans="1:16" s="12" customFormat="1" ht="13.4" customHeight="1" x14ac:dyDescent="0.25">
      <c r="A107" s="10" t="s">
        <v>157</v>
      </c>
      <c r="B107" s="8">
        <f t="shared" si="11"/>
        <v>4631</v>
      </c>
      <c r="C107" s="32" t="s">
        <v>266</v>
      </c>
      <c r="D107" s="32">
        <v>247</v>
      </c>
      <c r="E107" s="11">
        <v>472</v>
      </c>
      <c r="F107" s="11">
        <v>586</v>
      </c>
      <c r="G107" s="11">
        <v>717</v>
      </c>
      <c r="H107" s="11">
        <v>781</v>
      </c>
      <c r="I107" s="11">
        <v>601</v>
      </c>
      <c r="J107" s="11">
        <v>462</v>
      </c>
      <c r="K107" s="11">
        <v>464</v>
      </c>
      <c r="L107" s="11">
        <v>245</v>
      </c>
      <c r="M107" s="12">
        <v>56</v>
      </c>
      <c r="P107" s="8"/>
    </row>
    <row r="108" spans="1:16" s="12" customFormat="1" ht="13.4" customHeight="1" x14ac:dyDescent="0.25">
      <c r="A108" s="10" t="s">
        <v>158</v>
      </c>
      <c r="B108" s="8">
        <f t="shared" si="11"/>
        <v>22713</v>
      </c>
      <c r="C108" s="32" t="s">
        <v>266</v>
      </c>
      <c r="D108" s="11">
        <v>1289</v>
      </c>
      <c r="E108" s="11">
        <v>2960</v>
      </c>
      <c r="F108" s="11">
        <v>3265</v>
      </c>
      <c r="G108" s="11">
        <v>3612</v>
      </c>
      <c r="H108" s="11">
        <v>3393</v>
      </c>
      <c r="I108" s="11">
        <v>2873</v>
      </c>
      <c r="J108" s="11">
        <v>2183</v>
      </c>
      <c r="K108" s="11">
        <v>1754</v>
      </c>
      <c r="L108" s="11">
        <v>1141</v>
      </c>
      <c r="M108" s="12">
        <v>243</v>
      </c>
      <c r="P108" s="8"/>
    </row>
    <row r="109" spans="1:16" s="12" customFormat="1" ht="13.4" customHeight="1" x14ac:dyDescent="0.25">
      <c r="A109" s="10" t="s">
        <v>159</v>
      </c>
      <c r="B109" s="8">
        <f t="shared" si="11"/>
        <v>3674</v>
      </c>
      <c r="C109" s="32" t="s">
        <v>266</v>
      </c>
      <c r="D109" s="11">
        <v>321</v>
      </c>
      <c r="E109" s="11">
        <v>475</v>
      </c>
      <c r="F109" s="11">
        <v>530</v>
      </c>
      <c r="G109" s="11">
        <v>583</v>
      </c>
      <c r="H109" s="11">
        <v>562</v>
      </c>
      <c r="I109" s="11">
        <v>395</v>
      </c>
      <c r="J109" s="11">
        <v>320</v>
      </c>
      <c r="K109" s="11">
        <v>291</v>
      </c>
      <c r="L109" s="11">
        <v>171</v>
      </c>
      <c r="M109" s="12">
        <v>26</v>
      </c>
      <c r="P109" s="8"/>
    </row>
    <row r="110" spans="1:16" s="12" customFormat="1" ht="13.4" customHeight="1" x14ac:dyDescent="0.25">
      <c r="A110" s="10" t="s">
        <v>160</v>
      </c>
      <c r="B110" s="8">
        <f t="shared" si="11"/>
        <v>27764</v>
      </c>
      <c r="C110" s="32" t="s">
        <v>266</v>
      </c>
      <c r="D110" s="11">
        <v>1335</v>
      </c>
      <c r="E110" s="11">
        <v>3091</v>
      </c>
      <c r="F110" s="11">
        <v>3678</v>
      </c>
      <c r="G110" s="11">
        <v>4300</v>
      </c>
      <c r="H110" s="11">
        <v>4485</v>
      </c>
      <c r="I110" s="11">
        <v>3662</v>
      </c>
      <c r="J110" s="11">
        <v>2735</v>
      </c>
      <c r="K110" s="11">
        <v>2528</v>
      </c>
      <c r="L110" s="11">
        <v>1670</v>
      </c>
      <c r="M110" s="12">
        <v>280</v>
      </c>
      <c r="P110" s="8"/>
    </row>
    <row r="111" spans="1:16" s="12" customFormat="1" ht="13.4" customHeight="1" x14ac:dyDescent="0.25">
      <c r="A111" s="10" t="s">
        <v>161</v>
      </c>
      <c r="B111" s="8">
        <f t="shared" si="11"/>
        <v>25719</v>
      </c>
      <c r="C111" s="11">
        <v>2</v>
      </c>
      <c r="D111" s="11">
        <v>1019</v>
      </c>
      <c r="E111" s="11">
        <v>2902</v>
      </c>
      <c r="F111" s="11">
        <v>3393</v>
      </c>
      <c r="G111" s="11">
        <v>3986</v>
      </c>
      <c r="H111" s="11">
        <v>3876</v>
      </c>
      <c r="I111" s="11">
        <v>3071</v>
      </c>
      <c r="J111" s="11">
        <v>2514</v>
      </c>
      <c r="K111" s="11">
        <v>2634</v>
      </c>
      <c r="L111" s="11">
        <v>1933</v>
      </c>
      <c r="M111" s="12">
        <v>389</v>
      </c>
      <c r="P111" s="8"/>
    </row>
    <row r="112" spans="1:16" s="12" customFormat="1" ht="13.4" customHeight="1" x14ac:dyDescent="0.25">
      <c r="A112" s="10" t="s">
        <v>162</v>
      </c>
      <c r="B112" s="8">
        <f t="shared" si="11"/>
        <v>14301</v>
      </c>
      <c r="C112" s="32" t="s">
        <v>266</v>
      </c>
      <c r="D112" s="11">
        <v>936</v>
      </c>
      <c r="E112" s="11">
        <v>1504</v>
      </c>
      <c r="F112" s="11">
        <v>1923</v>
      </c>
      <c r="G112" s="11">
        <v>2090</v>
      </c>
      <c r="H112" s="11">
        <v>1404</v>
      </c>
      <c r="I112" s="11">
        <v>1958</v>
      </c>
      <c r="J112" s="11">
        <v>2546</v>
      </c>
      <c r="K112" s="11">
        <v>1124</v>
      </c>
      <c r="L112" s="11">
        <v>683</v>
      </c>
      <c r="M112" s="12">
        <v>133</v>
      </c>
      <c r="P112" s="8"/>
    </row>
    <row r="113" spans="1:16" s="12" customFormat="1" ht="13.4" customHeight="1" x14ac:dyDescent="0.25">
      <c r="A113" s="10" t="s">
        <v>163</v>
      </c>
      <c r="B113" s="8">
        <f t="shared" si="11"/>
        <v>335</v>
      </c>
      <c r="C113" s="32" t="s">
        <v>266</v>
      </c>
      <c r="D113" s="32">
        <v>18</v>
      </c>
      <c r="E113" s="32">
        <v>33</v>
      </c>
      <c r="F113" s="11">
        <v>52</v>
      </c>
      <c r="G113" s="11">
        <v>37</v>
      </c>
      <c r="H113" s="11">
        <v>41</v>
      </c>
      <c r="I113" s="11">
        <v>43</v>
      </c>
      <c r="J113" s="11">
        <v>38</v>
      </c>
      <c r="K113" s="11">
        <v>45</v>
      </c>
      <c r="L113" s="11">
        <v>25</v>
      </c>
      <c r="M113" s="32">
        <v>3</v>
      </c>
      <c r="P113" s="8"/>
    </row>
    <row r="114" spans="1:16" s="12" customFormat="1" ht="13.4" customHeight="1" x14ac:dyDescent="0.25">
      <c r="A114" s="10" t="s">
        <v>164</v>
      </c>
      <c r="B114" s="8">
        <f t="shared" si="11"/>
        <v>5339</v>
      </c>
      <c r="C114" s="32" t="s">
        <v>266</v>
      </c>
      <c r="D114" s="11">
        <v>259</v>
      </c>
      <c r="E114" s="11">
        <v>627</v>
      </c>
      <c r="F114" s="11">
        <v>763</v>
      </c>
      <c r="G114" s="11">
        <v>881</v>
      </c>
      <c r="H114" s="11">
        <v>846</v>
      </c>
      <c r="I114" s="11">
        <v>587</v>
      </c>
      <c r="J114" s="11">
        <v>515</v>
      </c>
      <c r="K114" s="11">
        <v>444</v>
      </c>
      <c r="L114" s="11">
        <v>339</v>
      </c>
      <c r="M114" s="12">
        <v>78</v>
      </c>
      <c r="P114" s="8"/>
    </row>
    <row r="115" spans="1:16" s="12" customFormat="1" ht="6.75" customHeight="1" x14ac:dyDescent="0.25">
      <c r="A115" s="10"/>
      <c r="B115" s="8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P115" s="8"/>
    </row>
    <row r="116" spans="1:16" s="12" customFormat="1" ht="13.4" customHeight="1" x14ac:dyDescent="0.25">
      <c r="A116" s="6" t="s">
        <v>165</v>
      </c>
      <c r="B116" s="8">
        <f t="shared" si="11"/>
        <v>10004</v>
      </c>
      <c r="C116" s="8">
        <f t="shared" ref="C116:M116" si="15">SUM(C117:C122)</f>
        <v>1</v>
      </c>
      <c r="D116" s="8">
        <f t="shared" si="15"/>
        <v>506</v>
      </c>
      <c r="E116" s="8">
        <f t="shared" si="15"/>
        <v>892</v>
      </c>
      <c r="F116" s="8">
        <f t="shared" si="15"/>
        <v>1026</v>
      </c>
      <c r="G116" s="8">
        <f t="shared" si="15"/>
        <v>1254</v>
      </c>
      <c r="H116" s="8">
        <f t="shared" si="15"/>
        <v>1406</v>
      </c>
      <c r="I116" s="8">
        <f t="shared" si="15"/>
        <v>1324</v>
      </c>
      <c r="J116" s="8">
        <f t="shared" si="15"/>
        <v>1253</v>
      </c>
      <c r="K116" s="8">
        <f t="shared" si="15"/>
        <v>1209</v>
      </c>
      <c r="L116" s="8">
        <f t="shared" si="15"/>
        <v>972</v>
      </c>
      <c r="M116" s="8">
        <f t="shared" si="15"/>
        <v>161</v>
      </c>
      <c r="P116" s="8"/>
    </row>
    <row r="117" spans="1:16" ht="13.4" customHeight="1" x14ac:dyDescent="0.25">
      <c r="A117" s="17" t="s">
        <v>166</v>
      </c>
      <c r="B117" s="8">
        <f t="shared" si="11"/>
        <v>199</v>
      </c>
      <c r="C117" s="32" t="s">
        <v>266</v>
      </c>
      <c r="D117" s="32">
        <v>14</v>
      </c>
      <c r="E117" s="11">
        <v>14</v>
      </c>
      <c r="F117" s="11">
        <v>14</v>
      </c>
      <c r="G117" s="11">
        <v>27</v>
      </c>
      <c r="H117" s="11">
        <v>40</v>
      </c>
      <c r="I117" s="11">
        <v>32</v>
      </c>
      <c r="J117" s="11">
        <v>23</v>
      </c>
      <c r="K117" s="11">
        <v>15</v>
      </c>
      <c r="L117" s="11">
        <v>17</v>
      </c>
      <c r="M117" s="32">
        <v>3</v>
      </c>
      <c r="P117" s="8"/>
    </row>
    <row r="118" spans="1:16" ht="13.4" customHeight="1" x14ac:dyDescent="0.25">
      <c r="A118" s="17" t="s">
        <v>167</v>
      </c>
      <c r="B118" s="8">
        <f t="shared" si="11"/>
        <v>926</v>
      </c>
      <c r="C118" s="32" t="s">
        <v>266</v>
      </c>
      <c r="D118" s="32">
        <v>41</v>
      </c>
      <c r="E118" s="32">
        <v>62</v>
      </c>
      <c r="F118" s="11">
        <v>87</v>
      </c>
      <c r="G118" s="11">
        <v>128</v>
      </c>
      <c r="H118" s="11">
        <v>143</v>
      </c>
      <c r="I118" s="11">
        <v>115</v>
      </c>
      <c r="J118" s="11">
        <v>117</v>
      </c>
      <c r="K118" s="11">
        <v>122</v>
      </c>
      <c r="L118" s="11">
        <v>95</v>
      </c>
      <c r="M118" s="12">
        <v>16</v>
      </c>
      <c r="P118" s="8"/>
    </row>
    <row r="119" spans="1:16" ht="13.4" customHeight="1" x14ac:dyDescent="0.25">
      <c r="A119" s="17" t="s">
        <v>168</v>
      </c>
      <c r="B119" s="8">
        <f t="shared" si="11"/>
        <v>478</v>
      </c>
      <c r="C119" s="32" t="s">
        <v>266</v>
      </c>
      <c r="D119" s="32">
        <v>23</v>
      </c>
      <c r="E119" s="11">
        <v>36</v>
      </c>
      <c r="F119" s="11">
        <v>36</v>
      </c>
      <c r="G119" s="11">
        <v>55</v>
      </c>
      <c r="H119" s="11">
        <v>96</v>
      </c>
      <c r="I119" s="11">
        <v>69</v>
      </c>
      <c r="J119" s="11">
        <v>62</v>
      </c>
      <c r="K119" s="11">
        <v>48</v>
      </c>
      <c r="L119" s="11">
        <v>45</v>
      </c>
      <c r="M119" s="12">
        <v>8</v>
      </c>
      <c r="P119" s="8"/>
    </row>
    <row r="120" spans="1:16" ht="13.4" customHeight="1" x14ac:dyDescent="0.25">
      <c r="A120" s="17" t="s">
        <v>225</v>
      </c>
      <c r="B120" s="8">
        <f>SUM(C120:M120)</f>
        <v>4131</v>
      </c>
      <c r="C120" s="32" t="s">
        <v>266</v>
      </c>
      <c r="D120" s="11">
        <v>197</v>
      </c>
      <c r="E120" s="11">
        <v>369</v>
      </c>
      <c r="F120" s="11">
        <v>430</v>
      </c>
      <c r="G120" s="11">
        <v>483</v>
      </c>
      <c r="H120" s="11">
        <v>577</v>
      </c>
      <c r="I120" s="11">
        <v>523</v>
      </c>
      <c r="J120" s="11">
        <v>526</v>
      </c>
      <c r="K120" s="11">
        <v>525</v>
      </c>
      <c r="L120" s="11">
        <v>430</v>
      </c>
      <c r="M120" s="12">
        <v>71</v>
      </c>
      <c r="P120" s="8"/>
    </row>
    <row r="121" spans="1:16" ht="13.4" customHeight="1" x14ac:dyDescent="0.25">
      <c r="A121" s="17" t="s">
        <v>169</v>
      </c>
      <c r="B121" s="8">
        <f t="shared" si="11"/>
        <v>1359</v>
      </c>
      <c r="C121" s="32" t="s">
        <v>266</v>
      </c>
      <c r="D121" s="32">
        <v>38</v>
      </c>
      <c r="E121" s="11">
        <v>85</v>
      </c>
      <c r="F121" s="11">
        <v>152</v>
      </c>
      <c r="G121" s="11">
        <v>189</v>
      </c>
      <c r="H121" s="11">
        <v>186</v>
      </c>
      <c r="I121" s="11">
        <v>186</v>
      </c>
      <c r="J121" s="11">
        <v>165</v>
      </c>
      <c r="K121" s="11">
        <v>188</v>
      </c>
      <c r="L121" s="11">
        <v>145</v>
      </c>
      <c r="M121" s="12">
        <v>25</v>
      </c>
      <c r="P121" s="8"/>
    </row>
    <row r="122" spans="1:16" ht="13.4" customHeight="1" x14ac:dyDescent="0.25">
      <c r="A122" s="17" t="s">
        <v>170</v>
      </c>
      <c r="B122" s="8">
        <f t="shared" si="11"/>
        <v>2911</v>
      </c>
      <c r="C122" s="32">
        <v>1</v>
      </c>
      <c r="D122" s="11">
        <v>193</v>
      </c>
      <c r="E122" s="11">
        <v>326</v>
      </c>
      <c r="F122" s="11">
        <v>307</v>
      </c>
      <c r="G122" s="11">
        <v>372</v>
      </c>
      <c r="H122" s="11">
        <v>364</v>
      </c>
      <c r="I122" s="11">
        <v>399</v>
      </c>
      <c r="J122" s="11">
        <v>360</v>
      </c>
      <c r="K122" s="11">
        <v>311</v>
      </c>
      <c r="L122" s="11">
        <v>240</v>
      </c>
      <c r="M122" s="12">
        <v>38</v>
      </c>
      <c r="P122" s="8"/>
    </row>
    <row r="123" spans="1:16" ht="9.75" customHeight="1" x14ac:dyDescent="0.25">
      <c r="A123" s="17"/>
      <c r="B123" s="26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6" ht="28.5" customHeight="1" x14ac:dyDescent="0.25">
      <c r="A124" s="21"/>
      <c r="B124" s="28"/>
      <c r="C124" s="22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6" ht="19.5" customHeight="1" x14ac:dyDescent="0.25">
      <c r="A125" s="23"/>
      <c r="B125" s="26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6" ht="14.25" customHeight="1" x14ac:dyDescent="0.25">
      <c r="A126" s="24"/>
      <c r="B126" s="26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6" ht="10.5" customHeight="1" x14ac:dyDescent="0.25">
      <c r="B127" s="26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1:16" s="16" customFormat="1" ht="14.15" customHeight="1" x14ac:dyDescent="0.25">
      <c r="A128" s="25"/>
      <c r="B128" s="29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2:12" ht="13.4" customHeight="1" x14ac:dyDescent="0.25">
      <c r="B129" s="26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2:12" x14ac:dyDescent="0.25">
      <c r="B130" s="26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2:12" x14ac:dyDescent="0.25">
      <c r="B131" s="26"/>
      <c r="C131" s="18"/>
      <c r="D131" s="18"/>
      <c r="E131" s="18"/>
      <c r="F131" s="18"/>
      <c r="G131" s="18"/>
      <c r="H131" s="18"/>
      <c r="I131" s="18"/>
      <c r="J131" s="18"/>
      <c r="K131" s="18"/>
      <c r="L131" s="18"/>
    </row>
  </sheetData>
  <printOptions horizontalCentered="1"/>
  <pageMargins left="0.59055118110236227" right="0.59055118110236227" top="0.39370078740157483" bottom="0.39370078740157483" header="0" footer="0.7874015748031496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kvalifikaciona_FBiH</vt:lpstr>
      <vt:lpstr>starosna_FBiH</vt:lpstr>
      <vt:lpstr>RadniOdnos_RadnoVrijeme</vt:lpstr>
      <vt:lpstr>Place po kvalifikaciji</vt:lpstr>
      <vt:lpstr>Intervali neto-placa</vt:lpstr>
      <vt:lpstr>Neto plaća po spolu</vt:lpstr>
      <vt:lpstr>kvalstar_kantoni</vt:lpstr>
      <vt:lpstr>kval_opc</vt:lpstr>
      <vt:lpstr>star-opc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2022-10-18T13:35:09Z</cp:lastPrinted>
  <dcterms:created xsi:type="dcterms:W3CDTF">2005-02-01T11:05:45Z</dcterms:created>
  <dcterms:modified xsi:type="dcterms:W3CDTF">2022-10-19T10:27:27Z</dcterms:modified>
</cp:coreProperties>
</file>